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icova\Desktop\Zveřejňování Servicedesk\ROZBORY HOSPODAŘENÍ - v půlce měsíce\"/>
    </mc:Choice>
  </mc:AlternateContent>
  <bookViews>
    <workbookView xWindow="0" yWindow="0" windowWidth="21945" windowHeight="8910" tabRatio="599" firstSheet="1" activeTab="4"/>
  </bookViews>
  <sheets>
    <sheet name="Doplň. ukaz. 10_2022" sheetId="4" r:id="rId1"/>
    <sheet name="Město_příjmy" sheetId="2" r:id="rId2"/>
    <sheet name="Město_výdaje " sheetId="3" r:id="rId3"/>
    <sheet name="§6409 5901 -Rezerva 2022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70" i="6" l="1"/>
  <c r="E63" i="6"/>
  <c r="C63" i="6"/>
  <c r="C22" i="5"/>
  <c r="C18" i="5"/>
  <c r="AA281" i="3" l="1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58" i="3"/>
  <c r="AA257" i="3"/>
  <c r="AA256" i="3"/>
  <c r="AA255" i="3"/>
  <c r="AA254" i="3"/>
  <c r="AA253" i="3"/>
  <c r="AA252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AA238" i="3"/>
  <c r="AA237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6" i="3"/>
  <c r="AA185" i="3"/>
  <c r="AA184" i="3"/>
  <c r="AA183" i="3"/>
  <c r="AA182" i="3"/>
  <c r="AA181" i="3"/>
  <c r="AA180" i="3"/>
  <c r="AA179" i="3"/>
  <c r="AA178" i="3"/>
  <c r="AA177" i="3"/>
  <c r="AA176" i="3"/>
  <c r="AA175" i="3"/>
  <c r="AA174" i="3"/>
  <c r="AA173" i="3"/>
  <c r="AA172" i="3"/>
  <c r="AA171" i="3"/>
  <c r="AA170" i="3"/>
  <c r="AA169" i="3"/>
  <c r="AA168" i="3"/>
  <c r="AA167" i="3"/>
  <c r="AA166" i="3"/>
  <c r="AA157" i="3"/>
  <c r="AA156" i="3"/>
  <c r="AA155" i="3"/>
  <c r="AA154" i="3"/>
  <c r="AA153" i="3"/>
  <c r="AA152" i="3"/>
  <c r="AA151" i="3"/>
  <c r="AA150" i="3"/>
  <c r="AA149" i="3"/>
  <c r="AA148" i="3"/>
  <c r="AA147" i="3"/>
  <c r="AA146" i="3"/>
  <c r="AA145" i="3"/>
  <c r="AA144" i="3"/>
  <c r="AA143" i="3"/>
  <c r="AA142" i="3"/>
  <c r="AA141" i="3"/>
  <c r="AA140" i="3"/>
  <c r="AA139" i="3"/>
  <c r="AA138" i="3"/>
  <c r="AA131" i="3"/>
  <c r="AA130" i="3"/>
  <c r="AA129" i="3"/>
  <c r="AA128" i="3"/>
  <c r="AA127" i="3"/>
  <c r="AA126" i="3"/>
  <c r="AA125" i="3"/>
  <c r="AA119" i="3"/>
  <c r="AA118" i="3"/>
  <c r="AA117" i="3"/>
  <c r="AA116" i="3"/>
  <c r="AA115" i="3"/>
  <c r="AA114" i="3"/>
  <c r="AA113" i="3"/>
  <c r="AA112" i="3"/>
  <c r="AA111" i="3"/>
  <c r="AA110" i="3"/>
  <c r="AA109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B508" i="2"/>
  <c r="AB507" i="2"/>
  <c r="AB506" i="2"/>
  <c r="AB505" i="2"/>
  <c r="AB504" i="2"/>
  <c r="AB503" i="2"/>
  <c r="AB502" i="2"/>
  <c r="AB501" i="2"/>
  <c r="AB500" i="2"/>
  <c r="AB485" i="2"/>
  <c r="AB479" i="2"/>
  <c r="AB478" i="2"/>
  <c r="AB477" i="2"/>
  <c r="AB476" i="2"/>
  <c r="AB475" i="2"/>
  <c r="AB469" i="2"/>
  <c r="AB468" i="2"/>
  <c r="AB467" i="2"/>
  <c r="AB466" i="2"/>
  <c r="AB465" i="2"/>
  <c r="AB464" i="2"/>
  <c r="AB463" i="2"/>
  <c r="AB462" i="2"/>
  <c r="AB461" i="2"/>
  <c r="AB460" i="2"/>
  <c r="AB459" i="2"/>
  <c r="AB458" i="2"/>
  <c r="AB457" i="2"/>
  <c r="AB456" i="2"/>
  <c r="AB455" i="2"/>
  <c r="AB454" i="2"/>
  <c r="AB453" i="2"/>
  <c r="AB452" i="2"/>
  <c r="AB451" i="2"/>
  <c r="AB450" i="2"/>
  <c r="AB449" i="2"/>
  <c r="AB448" i="2"/>
  <c r="AB447" i="2"/>
  <c r="AB446" i="2"/>
  <c r="AB445" i="2"/>
  <c r="AB444" i="2"/>
  <c r="AB443" i="2"/>
  <c r="AB442" i="2"/>
  <c r="AB441" i="2"/>
  <c r="AB440" i="2"/>
  <c r="AB439" i="2"/>
  <c r="AB438" i="2"/>
  <c r="AB437" i="2"/>
  <c r="AB436" i="2"/>
  <c r="AB435" i="2"/>
  <c r="AB434" i="2"/>
  <c r="AB433" i="2"/>
  <c r="AB432" i="2"/>
  <c r="AB431" i="2"/>
  <c r="AB430" i="2"/>
  <c r="AB429" i="2"/>
  <c r="AB428" i="2"/>
  <c r="AB427" i="2"/>
  <c r="AB426" i="2"/>
  <c r="AB425" i="2"/>
  <c r="AB424" i="2"/>
  <c r="AB423" i="2"/>
  <c r="AB422" i="2"/>
  <c r="AB421" i="2"/>
  <c r="AB420" i="2"/>
  <c r="AB419" i="2"/>
  <c r="AB418" i="2"/>
  <c r="AB417" i="2"/>
  <c r="AB416" i="2"/>
  <c r="AB415" i="2"/>
  <c r="AB414" i="2"/>
  <c r="AB413" i="2"/>
  <c r="AB412" i="2"/>
  <c r="AB411" i="2"/>
  <c r="AB410" i="2"/>
  <c r="AB409" i="2"/>
  <c r="AB408" i="2"/>
  <c r="AB407" i="2"/>
  <c r="AB406" i="2"/>
  <c r="AB405" i="2"/>
  <c r="AB404" i="2"/>
  <c r="AB403" i="2"/>
  <c r="AB402" i="2"/>
  <c r="AB401" i="2"/>
  <c r="AB400" i="2"/>
  <c r="AB399" i="2"/>
  <c r="AB398" i="2"/>
  <c r="AB397" i="2"/>
  <c r="AB396" i="2"/>
  <c r="AB395" i="2"/>
  <c r="AB394" i="2"/>
  <c r="AB393" i="2"/>
  <c r="AB392" i="2"/>
  <c r="AB391" i="2"/>
  <c r="AB390" i="2"/>
  <c r="AB389" i="2"/>
  <c r="AB388" i="2"/>
  <c r="AB387" i="2"/>
  <c r="AB386" i="2"/>
  <c r="AB385" i="2"/>
  <c r="AB384" i="2"/>
  <c r="AB383" i="2"/>
  <c r="AB382" i="2"/>
  <c r="AB381" i="2"/>
  <c r="AB380" i="2"/>
  <c r="AB379" i="2"/>
  <c r="AB378" i="2"/>
  <c r="AB377" i="2"/>
  <c r="AB376" i="2"/>
  <c r="AB375" i="2"/>
  <c r="AB374" i="2"/>
  <c r="AB373" i="2"/>
  <c r="AB363" i="2"/>
  <c r="AB362" i="2"/>
  <c r="AB361" i="2"/>
  <c r="AB360" i="2"/>
  <c r="AB359" i="2"/>
  <c r="AB358" i="2"/>
  <c r="AB357" i="2"/>
  <c r="AB356" i="2"/>
  <c r="AB355" i="2"/>
  <c r="AB354" i="2"/>
  <c r="AB353" i="2"/>
  <c r="AB352" i="2"/>
  <c r="AB351" i="2"/>
  <c r="AB350" i="2"/>
  <c r="AB349" i="2"/>
  <c r="AB348" i="2"/>
  <c r="AB347" i="2"/>
  <c r="AB346" i="2"/>
  <c r="AB345" i="2"/>
  <c r="AB344" i="2"/>
  <c r="AB343" i="2"/>
  <c r="AB342" i="2"/>
  <c r="AB341" i="2"/>
  <c r="AB340" i="2"/>
  <c r="AB339" i="2"/>
  <c r="AB338" i="2"/>
  <c r="AB337" i="2"/>
  <c r="AB336" i="2"/>
  <c r="AB335" i="2"/>
  <c r="AB334" i="2"/>
  <c r="AB333" i="2"/>
  <c r="AB332" i="2"/>
  <c r="AB331" i="2"/>
  <c r="AB330" i="2"/>
  <c r="AB329" i="2"/>
  <c r="AB328" i="2"/>
  <c r="AB327" i="2"/>
  <c r="AB326" i="2"/>
  <c r="AB325" i="2"/>
  <c r="AB324" i="2"/>
  <c r="AB323" i="2"/>
  <c r="AB322" i="2"/>
  <c r="AB321" i="2"/>
  <c r="AB320" i="2"/>
  <c r="AB319" i="2"/>
  <c r="AB318" i="2"/>
  <c r="AB317" i="2"/>
  <c r="AB316" i="2"/>
  <c r="AB315" i="2"/>
  <c r="AB314" i="2"/>
  <c r="AB313" i="2"/>
  <c r="AB312" i="2"/>
  <c r="AB311" i="2"/>
  <c r="AB310" i="2"/>
  <c r="AB309" i="2"/>
  <c r="AB308" i="2"/>
  <c r="AB307" i="2"/>
  <c r="AB306" i="2"/>
  <c r="AB305" i="2"/>
  <c r="AB304" i="2"/>
  <c r="AB303" i="2"/>
  <c r="AB302" i="2"/>
  <c r="AB301" i="2"/>
  <c r="AB300" i="2"/>
  <c r="AB299" i="2"/>
  <c r="AB298" i="2"/>
  <c r="AB297" i="2"/>
  <c r="AB296" i="2"/>
  <c r="AB295" i="2"/>
  <c r="AB294" i="2"/>
  <c r="AB293" i="2"/>
  <c r="AB292" i="2"/>
  <c r="AB291" i="2"/>
  <c r="AB290" i="2"/>
  <c r="AB289" i="2"/>
  <c r="AB288" i="2"/>
  <c r="AB287" i="2"/>
  <c r="AB286" i="2"/>
  <c r="AB285" i="2"/>
  <c r="AB284" i="2"/>
  <c r="AB283" i="2"/>
  <c r="AB282" i="2"/>
  <c r="AB273" i="2"/>
  <c r="AB272" i="2"/>
  <c r="AB271" i="2"/>
  <c r="AB270" i="2"/>
  <c r="AB269" i="2"/>
  <c r="AB268" i="2"/>
  <c r="AB267" i="2"/>
  <c r="AB266" i="2"/>
  <c r="AB265" i="2"/>
  <c r="AB264" i="2"/>
  <c r="AB263" i="2"/>
  <c r="AB262" i="2"/>
  <c r="AB261" i="2"/>
  <c r="AB260" i="2"/>
  <c r="AB259" i="2"/>
  <c r="AB258" i="2"/>
  <c r="AB257" i="2"/>
  <c r="AB256" i="2"/>
  <c r="AB255" i="2"/>
  <c r="AB254" i="2"/>
  <c r="AB253" i="2"/>
  <c r="AB252" i="2"/>
  <c r="AB251" i="2"/>
  <c r="AB250" i="2"/>
  <c r="AB249" i="2"/>
  <c r="AB248" i="2"/>
  <c r="AB247" i="2"/>
  <c r="AB233" i="2"/>
  <c r="AB232" i="2"/>
  <c r="AB231" i="2"/>
  <c r="AB230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9" i="2"/>
  <c r="Z392" i="2" l="1"/>
  <c r="X392" i="2"/>
  <c r="V392" i="2"/>
  <c r="T392" i="2"/>
  <c r="R392" i="2"/>
  <c r="P392" i="2"/>
  <c r="N392" i="2"/>
  <c r="L392" i="2"/>
  <c r="J392" i="2"/>
  <c r="H392" i="2"/>
  <c r="Z391" i="2"/>
  <c r="X391" i="2"/>
  <c r="V391" i="2"/>
  <c r="T391" i="2"/>
  <c r="R391" i="2"/>
  <c r="P391" i="2"/>
  <c r="N391" i="2"/>
  <c r="L391" i="2"/>
  <c r="J391" i="2"/>
  <c r="H391" i="2"/>
  <c r="Z17" i="2"/>
  <c r="X17" i="2"/>
  <c r="V17" i="2"/>
  <c r="T17" i="2"/>
  <c r="R17" i="2"/>
  <c r="P17" i="2"/>
  <c r="N17" i="2"/>
  <c r="L17" i="2"/>
  <c r="J17" i="2"/>
  <c r="H17" i="2"/>
  <c r="Z324" i="2" l="1"/>
  <c r="X324" i="2"/>
  <c r="V324" i="2"/>
  <c r="T324" i="2"/>
  <c r="R324" i="2"/>
  <c r="P324" i="2"/>
  <c r="N324" i="2"/>
  <c r="L324" i="2"/>
  <c r="J324" i="2"/>
  <c r="H324" i="2"/>
  <c r="Z323" i="2"/>
  <c r="X323" i="2"/>
  <c r="V323" i="2"/>
  <c r="T323" i="2"/>
  <c r="R323" i="2"/>
  <c r="P323" i="2"/>
  <c r="N323" i="2"/>
  <c r="L323" i="2"/>
  <c r="J323" i="2"/>
  <c r="H323" i="2"/>
  <c r="Z94" i="2"/>
  <c r="X94" i="2"/>
  <c r="V94" i="2"/>
  <c r="T94" i="2"/>
  <c r="R94" i="2"/>
  <c r="P94" i="2"/>
  <c r="N94" i="2"/>
  <c r="L94" i="2"/>
  <c r="J94" i="2"/>
  <c r="H94" i="2"/>
  <c r="Y28" i="3" l="1"/>
  <c r="W28" i="3"/>
  <c r="U28" i="3"/>
  <c r="S28" i="3"/>
  <c r="Q28" i="3"/>
  <c r="M28" i="3"/>
  <c r="G28" i="3"/>
  <c r="Y27" i="3"/>
  <c r="W27" i="3"/>
  <c r="U27" i="3"/>
  <c r="S27" i="3"/>
  <c r="Q27" i="3"/>
  <c r="M27" i="3"/>
  <c r="G27" i="3"/>
  <c r="D29" i="3"/>
  <c r="S469" i="2"/>
  <c r="Z414" i="2"/>
  <c r="X414" i="2"/>
  <c r="V414" i="2"/>
  <c r="T414" i="2"/>
  <c r="R414" i="2"/>
  <c r="P414" i="2"/>
  <c r="N414" i="2"/>
  <c r="L414" i="2"/>
  <c r="J414" i="2"/>
  <c r="H414" i="2"/>
  <c r="Z385" i="2"/>
  <c r="X385" i="2"/>
  <c r="V385" i="2"/>
  <c r="T385" i="2"/>
  <c r="R385" i="2"/>
  <c r="P385" i="2"/>
  <c r="N385" i="2"/>
  <c r="L385" i="2"/>
  <c r="J385" i="2"/>
  <c r="H385" i="2"/>
  <c r="Z384" i="2"/>
  <c r="X384" i="2"/>
  <c r="V384" i="2"/>
  <c r="T384" i="2"/>
  <c r="R384" i="2"/>
  <c r="P384" i="2"/>
  <c r="N384" i="2"/>
  <c r="L384" i="2"/>
  <c r="J384" i="2"/>
  <c r="H384" i="2"/>
  <c r="Z390" i="2"/>
  <c r="X390" i="2"/>
  <c r="V390" i="2"/>
  <c r="T390" i="2"/>
  <c r="R390" i="2"/>
  <c r="P390" i="2"/>
  <c r="N390" i="2"/>
  <c r="L390" i="2"/>
  <c r="J390" i="2"/>
  <c r="H390" i="2"/>
  <c r="Z402" i="2"/>
  <c r="X402" i="2"/>
  <c r="V402" i="2"/>
  <c r="T402" i="2"/>
  <c r="R402" i="2"/>
  <c r="P402" i="2"/>
  <c r="N402" i="2"/>
  <c r="L402" i="2"/>
  <c r="J402" i="2"/>
  <c r="H402" i="2"/>
  <c r="Z115" i="2"/>
  <c r="X115" i="2"/>
  <c r="V115" i="2"/>
  <c r="T115" i="2"/>
  <c r="R115" i="2"/>
  <c r="P115" i="2"/>
  <c r="N115" i="2"/>
  <c r="L115" i="2"/>
  <c r="J115" i="2"/>
  <c r="H115" i="2"/>
  <c r="Z49" i="2" l="1"/>
  <c r="X49" i="2"/>
  <c r="V49" i="2"/>
  <c r="T49" i="2"/>
  <c r="R49" i="2"/>
  <c r="P49" i="2"/>
  <c r="N49" i="2"/>
  <c r="L49" i="2"/>
  <c r="J49" i="2"/>
  <c r="H49" i="2"/>
  <c r="D18" i="4" l="1"/>
  <c r="N29" i="3" l="1"/>
  <c r="Z424" i="2"/>
  <c r="X424" i="2"/>
  <c r="V424" i="2"/>
  <c r="T424" i="2"/>
  <c r="R424" i="2"/>
  <c r="P424" i="2"/>
  <c r="N424" i="2"/>
  <c r="L424" i="2"/>
  <c r="J424" i="2"/>
  <c r="H424" i="2"/>
  <c r="Z210" i="2" l="1"/>
  <c r="X210" i="2"/>
  <c r="V210" i="2"/>
  <c r="T210" i="2"/>
  <c r="R210" i="2"/>
  <c r="P210" i="2"/>
  <c r="N210" i="2"/>
  <c r="L210" i="2"/>
  <c r="J210" i="2"/>
  <c r="H210" i="2"/>
  <c r="AA192" i="2"/>
  <c r="Y192" i="2"/>
  <c r="W192" i="2"/>
  <c r="U192" i="2"/>
  <c r="S192" i="2"/>
  <c r="Q192" i="2"/>
  <c r="O192" i="2"/>
  <c r="M192" i="2"/>
  <c r="K192" i="2"/>
  <c r="I192" i="2"/>
  <c r="G192" i="2"/>
  <c r="F192" i="2"/>
  <c r="E192" i="2"/>
  <c r="Z191" i="2"/>
  <c r="X191" i="2"/>
  <c r="V191" i="2"/>
  <c r="T191" i="2"/>
  <c r="R191" i="2"/>
  <c r="P191" i="2"/>
  <c r="N191" i="2"/>
  <c r="L191" i="2"/>
  <c r="J191" i="2"/>
  <c r="H191" i="2"/>
  <c r="Z118" i="2"/>
  <c r="X118" i="2"/>
  <c r="V118" i="2"/>
  <c r="T118" i="2"/>
  <c r="R118" i="2"/>
  <c r="P118" i="2"/>
  <c r="N118" i="2"/>
  <c r="L118" i="2"/>
  <c r="J118" i="2"/>
  <c r="H118" i="2"/>
  <c r="L29" i="3" l="1"/>
  <c r="Z400" i="2" l="1"/>
  <c r="X400" i="2"/>
  <c r="V400" i="2"/>
  <c r="T400" i="2"/>
  <c r="R400" i="2"/>
  <c r="P400" i="2"/>
  <c r="N400" i="2"/>
  <c r="L400" i="2"/>
  <c r="J400" i="2"/>
  <c r="H400" i="2"/>
  <c r="Z397" i="2"/>
  <c r="X397" i="2"/>
  <c r="V397" i="2"/>
  <c r="T397" i="2"/>
  <c r="R397" i="2"/>
  <c r="P397" i="2"/>
  <c r="N397" i="2"/>
  <c r="L397" i="2"/>
  <c r="J397" i="2"/>
  <c r="H397" i="2"/>
  <c r="Z171" i="2"/>
  <c r="X171" i="2"/>
  <c r="V171" i="2"/>
  <c r="T171" i="2"/>
  <c r="R171" i="2"/>
  <c r="P171" i="2"/>
  <c r="N171" i="2"/>
  <c r="L171" i="2"/>
  <c r="J171" i="2"/>
  <c r="H171" i="2"/>
  <c r="AA66" i="2"/>
  <c r="Y66" i="2"/>
  <c r="W66" i="2"/>
  <c r="U66" i="2"/>
  <c r="S66" i="2"/>
  <c r="Q66" i="2"/>
  <c r="O66" i="2"/>
  <c r="M66" i="2"/>
  <c r="K66" i="2"/>
  <c r="I66" i="2"/>
  <c r="G66" i="2"/>
  <c r="F66" i="2"/>
  <c r="E66" i="2"/>
  <c r="Y256" i="3" l="1"/>
  <c r="W256" i="3"/>
  <c r="U256" i="3"/>
  <c r="S256" i="3"/>
  <c r="Q256" i="3"/>
  <c r="O256" i="3"/>
  <c r="M256" i="3"/>
  <c r="K256" i="3"/>
  <c r="I256" i="3"/>
  <c r="G256" i="3"/>
  <c r="Y22" i="3"/>
  <c r="W22" i="3"/>
  <c r="U22" i="3"/>
  <c r="S22" i="3"/>
  <c r="Q22" i="3"/>
  <c r="O22" i="3"/>
  <c r="M22" i="3"/>
  <c r="K22" i="3"/>
  <c r="I22" i="3"/>
  <c r="G22" i="3"/>
  <c r="Z16" i="2" l="1"/>
  <c r="X16" i="2"/>
  <c r="V16" i="2"/>
  <c r="T16" i="2"/>
  <c r="R16" i="2"/>
  <c r="P16" i="2"/>
  <c r="N16" i="2"/>
  <c r="L16" i="2"/>
  <c r="J16" i="2"/>
  <c r="H16" i="2"/>
  <c r="Z395" i="2" l="1"/>
  <c r="Z394" i="2"/>
  <c r="X395" i="2"/>
  <c r="X394" i="2"/>
  <c r="V395" i="2"/>
  <c r="V394" i="2"/>
  <c r="T395" i="2"/>
  <c r="T394" i="2"/>
  <c r="R395" i="2"/>
  <c r="R394" i="2"/>
  <c r="P395" i="2"/>
  <c r="P394" i="2"/>
  <c r="N395" i="2"/>
  <c r="N394" i="2"/>
  <c r="L395" i="2"/>
  <c r="L394" i="2"/>
  <c r="J395" i="2"/>
  <c r="J394" i="2"/>
  <c r="H395" i="2"/>
  <c r="H394" i="2"/>
  <c r="Y96" i="3" l="1"/>
  <c r="W96" i="3"/>
  <c r="U96" i="3"/>
  <c r="S96" i="3"/>
  <c r="Q96" i="3"/>
  <c r="O96" i="3"/>
  <c r="M96" i="3"/>
  <c r="K96" i="3"/>
  <c r="I96" i="3"/>
  <c r="G96" i="3"/>
  <c r="Z383" i="2"/>
  <c r="X383" i="2"/>
  <c r="V383" i="2"/>
  <c r="T383" i="2"/>
  <c r="R383" i="2"/>
  <c r="P383" i="2"/>
  <c r="N383" i="2"/>
  <c r="L383" i="2"/>
  <c r="J383" i="2"/>
  <c r="H383" i="2"/>
  <c r="Z377" i="2"/>
  <c r="X377" i="2"/>
  <c r="V377" i="2"/>
  <c r="T377" i="2"/>
  <c r="R377" i="2"/>
  <c r="P377" i="2"/>
  <c r="N377" i="2"/>
  <c r="L377" i="2"/>
  <c r="J377" i="2"/>
  <c r="H377" i="2"/>
  <c r="Z374" i="2" l="1"/>
  <c r="X374" i="2"/>
  <c r="V374" i="2"/>
  <c r="T374" i="2"/>
  <c r="R374" i="2"/>
  <c r="P374" i="2"/>
  <c r="N374" i="2"/>
  <c r="L374" i="2"/>
  <c r="J374" i="2"/>
  <c r="H374" i="2"/>
  <c r="Z417" i="2" l="1"/>
  <c r="X417" i="2"/>
  <c r="V417" i="2"/>
  <c r="T417" i="2"/>
  <c r="R417" i="2"/>
  <c r="P417" i="2"/>
  <c r="N417" i="2"/>
  <c r="L417" i="2"/>
  <c r="J417" i="2"/>
  <c r="H417" i="2"/>
  <c r="Z216" i="2"/>
  <c r="X216" i="2"/>
  <c r="V216" i="2"/>
  <c r="T216" i="2"/>
  <c r="R216" i="2"/>
  <c r="P216" i="2"/>
  <c r="N216" i="2"/>
  <c r="L216" i="2"/>
  <c r="J216" i="2"/>
  <c r="H216" i="2"/>
  <c r="E18" i="4" l="1"/>
  <c r="Y112" i="3" l="1"/>
  <c r="W112" i="3"/>
  <c r="U112" i="3"/>
  <c r="S112" i="3"/>
  <c r="Q112" i="3"/>
  <c r="M112" i="3"/>
  <c r="K112" i="3"/>
  <c r="I112" i="3"/>
  <c r="G112" i="3"/>
  <c r="Y16" i="3" l="1"/>
  <c r="W16" i="3"/>
  <c r="U16" i="3"/>
  <c r="S16" i="3"/>
  <c r="Q16" i="3"/>
  <c r="O16" i="3"/>
  <c r="M16" i="3"/>
  <c r="K16" i="3"/>
  <c r="I16" i="3"/>
  <c r="G16" i="3"/>
  <c r="Z401" i="2" l="1"/>
  <c r="X401" i="2"/>
  <c r="V401" i="2"/>
  <c r="T401" i="2"/>
  <c r="R401" i="2"/>
  <c r="P401" i="2"/>
  <c r="N401" i="2"/>
  <c r="L401" i="2"/>
  <c r="J401" i="2"/>
  <c r="H401" i="2"/>
  <c r="M40" i="3" l="1"/>
  <c r="Z119" i="3" l="1"/>
  <c r="AA508" i="2" l="1"/>
  <c r="Z90" i="2"/>
  <c r="X90" i="2"/>
  <c r="V90" i="2"/>
  <c r="T90" i="2"/>
  <c r="R90" i="2"/>
  <c r="N90" i="2"/>
  <c r="L90" i="2"/>
  <c r="J90" i="2"/>
  <c r="H90" i="2"/>
  <c r="Z113" i="2"/>
  <c r="X113" i="2"/>
  <c r="V113" i="2"/>
  <c r="T113" i="2"/>
  <c r="R113" i="2"/>
  <c r="N113" i="2"/>
  <c r="L113" i="2"/>
  <c r="J113" i="2"/>
  <c r="H113" i="2"/>
  <c r="Z101" i="2"/>
  <c r="X101" i="2"/>
  <c r="V101" i="2"/>
  <c r="T101" i="2"/>
  <c r="R101" i="2"/>
  <c r="N101" i="2"/>
  <c r="L101" i="2"/>
  <c r="J101" i="2"/>
  <c r="H101" i="2"/>
  <c r="Z100" i="2"/>
  <c r="X100" i="2"/>
  <c r="V100" i="2"/>
  <c r="T100" i="2"/>
  <c r="R100" i="2"/>
  <c r="N100" i="2"/>
  <c r="L100" i="2"/>
  <c r="J100" i="2"/>
  <c r="H100" i="2"/>
  <c r="Z99" i="2"/>
  <c r="Z28" i="2"/>
  <c r="X28" i="2"/>
  <c r="V28" i="2"/>
  <c r="T28" i="2"/>
  <c r="R28" i="2"/>
  <c r="P28" i="2"/>
  <c r="N28" i="2"/>
  <c r="L28" i="2"/>
  <c r="J28" i="2"/>
  <c r="H28" i="2"/>
  <c r="Z23" i="2"/>
  <c r="X23" i="2"/>
  <c r="V23" i="2"/>
  <c r="T23" i="2"/>
  <c r="R23" i="2"/>
  <c r="P23" i="2"/>
  <c r="N23" i="2"/>
  <c r="L23" i="2"/>
  <c r="J23" i="2"/>
  <c r="H23" i="2"/>
  <c r="Z20" i="2"/>
  <c r="X20" i="2"/>
  <c r="V20" i="2"/>
  <c r="T20" i="2"/>
  <c r="R20" i="2"/>
  <c r="P20" i="2"/>
  <c r="N20" i="2"/>
  <c r="L20" i="2"/>
  <c r="J20" i="2"/>
  <c r="H20" i="2"/>
  <c r="Z14" i="2"/>
  <c r="X14" i="2"/>
  <c r="V14" i="2"/>
  <c r="T14" i="2"/>
  <c r="R14" i="2"/>
  <c r="P14" i="2"/>
  <c r="N14" i="2"/>
  <c r="L14" i="2"/>
  <c r="J14" i="2"/>
  <c r="H14" i="2"/>
  <c r="Z411" i="2" l="1"/>
  <c r="X411" i="2"/>
  <c r="V411" i="2"/>
  <c r="T411" i="2"/>
  <c r="R411" i="2"/>
  <c r="P411" i="2"/>
  <c r="N411" i="2"/>
  <c r="L411" i="2"/>
  <c r="J411" i="2"/>
  <c r="H411" i="2"/>
  <c r="Z331" i="2"/>
  <c r="X331" i="2"/>
  <c r="V331" i="2"/>
  <c r="T331" i="2"/>
  <c r="R331" i="2"/>
  <c r="P331" i="2"/>
  <c r="N331" i="2"/>
  <c r="L331" i="2"/>
  <c r="J331" i="2"/>
  <c r="H331" i="2"/>
  <c r="AB202" i="2"/>
  <c r="Z202" i="2"/>
  <c r="X202" i="2"/>
  <c r="V202" i="2"/>
  <c r="T202" i="2"/>
  <c r="R202" i="2"/>
  <c r="P202" i="2"/>
  <c r="N202" i="2"/>
  <c r="L202" i="2"/>
  <c r="J202" i="2"/>
  <c r="H202" i="2"/>
  <c r="L130" i="2"/>
  <c r="J130" i="2"/>
  <c r="H130" i="2"/>
  <c r="Z130" i="2"/>
  <c r="X130" i="2"/>
  <c r="V130" i="2"/>
  <c r="T130" i="2"/>
  <c r="R130" i="2"/>
  <c r="P130" i="2"/>
  <c r="N130" i="2"/>
  <c r="Y192" i="3" l="1"/>
  <c r="W192" i="3"/>
  <c r="U192" i="3"/>
  <c r="S192" i="3"/>
  <c r="Q192" i="3"/>
  <c r="O192" i="3"/>
  <c r="M192" i="3"/>
  <c r="K192" i="3"/>
  <c r="I192" i="3"/>
  <c r="G192" i="3"/>
  <c r="Z422" i="2"/>
  <c r="X422" i="2"/>
  <c r="V422" i="2"/>
  <c r="T422" i="2"/>
  <c r="R422" i="2"/>
  <c r="P422" i="2"/>
  <c r="N422" i="2"/>
  <c r="L422" i="2"/>
  <c r="J422" i="2"/>
  <c r="H422" i="2"/>
  <c r="Z404" i="2" l="1"/>
  <c r="X404" i="2"/>
  <c r="V404" i="2"/>
  <c r="T404" i="2"/>
  <c r="R404" i="2"/>
  <c r="P404" i="2"/>
  <c r="N404" i="2"/>
  <c r="L404" i="2"/>
  <c r="J404" i="2"/>
  <c r="H404" i="2"/>
  <c r="Z403" i="2"/>
  <c r="X403" i="2"/>
  <c r="V403" i="2"/>
  <c r="T403" i="2"/>
  <c r="R403" i="2"/>
  <c r="P403" i="2"/>
  <c r="N403" i="2"/>
  <c r="L403" i="2"/>
  <c r="J403" i="2"/>
  <c r="H403" i="2"/>
  <c r="Z329" i="2"/>
  <c r="X329" i="2"/>
  <c r="V329" i="2"/>
  <c r="T329" i="2"/>
  <c r="R329" i="2"/>
  <c r="P329" i="2"/>
  <c r="N329" i="2"/>
  <c r="L329" i="2"/>
  <c r="J329" i="2"/>
  <c r="H329" i="2"/>
  <c r="Z205" i="2"/>
  <c r="X205" i="2"/>
  <c r="V205" i="2"/>
  <c r="T205" i="2"/>
  <c r="R205" i="2"/>
  <c r="P205" i="2"/>
  <c r="N205" i="2"/>
  <c r="L205" i="2"/>
  <c r="J205" i="2"/>
  <c r="H205" i="2"/>
  <c r="Z129" i="2"/>
  <c r="X129" i="2"/>
  <c r="V129" i="2"/>
  <c r="T129" i="2"/>
  <c r="R129" i="2"/>
  <c r="P129" i="2"/>
  <c r="N129" i="2"/>
  <c r="L129" i="2"/>
  <c r="J129" i="2"/>
  <c r="H129" i="2"/>
  <c r="Z128" i="2"/>
  <c r="X128" i="2"/>
  <c r="V128" i="2"/>
  <c r="T128" i="2"/>
  <c r="R128" i="2"/>
  <c r="P128" i="2"/>
  <c r="N128" i="2"/>
  <c r="L128" i="2"/>
  <c r="J128" i="2"/>
  <c r="H128" i="2"/>
  <c r="X99" i="2"/>
  <c r="Z65" i="2"/>
  <c r="X65" i="2"/>
  <c r="V65" i="2"/>
  <c r="T65" i="2"/>
  <c r="R65" i="2"/>
  <c r="P65" i="2"/>
  <c r="N65" i="2"/>
  <c r="L65" i="2"/>
  <c r="J65" i="2"/>
  <c r="H65" i="2"/>
  <c r="Z61" i="2"/>
  <c r="X61" i="2"/>
  <c r="V61" i="2"/>
  <c r="T61" i="2"/>
  <c r="R61" i="2"/>
  <c r="P61" i="2"/>
  <c r="N61" i="2"/>
  <c r="L61" i="2"/>
  <c r="J61" i="2"/>
  <c r="H61" i="2"/>
  <c r="Z30" i="2"/>
  <c r="X30" i="2"/>
  <c r="V30" i="2"/>
  <c r="T30" i="2"/>
  <c r="R30" i="2"/>
  <c r="P30" i="2"/>
  <c r="N30" i="2"/>
  <c r="L30" i="2"/>
  <c r="J30" i="2"/>
  <c r="H30" i="2"/>
  <c r="Y97" i="3" l="1"/>
  <c r="W97" i="3"/>
  <c r="U97" i="3"/>
  <c r="S97" i="3"/>
  <c r="Q97" i="3"/>
  <c r="O97" i="3"/>
  <c r="M97" i="3"/>
  <c r="K97" i="3"/>
  <c r="I97" i="3"/>
  <c r="G97" i="3"/>
  <c r="Z373" i="2" l="1"/>
  <c r="X373" i="2"/>
  <c r="V373" i="2"/>
  <c r="T373" i="2"/>
  <c r="R373" i="2"/>
  <c r="P373" i="2"/>
  <c r="N373" i="2"/>
  <c r="L373" i="2"/>
  <c r="J373" i="2"/>
  <c r="H373" i="2"/>
  <c r="Z304" i="2"/>
  <c r="X304" i="2"/>
  <c r="V304" i="2"/>
  <c r="T304" i="2"/>
  <c r="R304" i="2"/>
  <c r="P304" i="2"/>
  <c r="N304" i="2"/>
  <c r="L304" i="2"/>
  <c r="J304" i="2"/>
  <c r="H304" i="2"/>
  <c r="Z265" i="2"/>
  <c r="X265" i="2"/>
  <c r="V265" i="2"/>
  <c r="T265" i="2"/>
  <c r="R265" i="2"/>
  <c r="P265" i="2"/>
  <c r="N265" i="2"/>
  <c r="L265" i="2"/>
  <c r="J265" i="2"/>
  <c r="H265" i="2"/>
  <c r="Z34" i="2"/>
  <c r="X34" i="2"/>
  <c r="V34" i="2"/>
  <c r="T34" i="2"/>
  <c r="R34" i="2"/>
  <c r="P34" i="2"/>
  <c r="N34" i="2"/>
  <c r="L34" i="2"/>
  <c r="J34" i="2"/>
  <c r="H34" i="2"/>
  <c r="Y267" i="3" l="1"/>
  <c r="W267" i="3"/>
  <c r="U267" i="3"/>
  <c r="S267" i="3"/>
  <c r="Q267" i="3"/>
  <c r="O267" i="3"/>
  <c r="M267" i="3"/>
  <c r="K267" i="3"/>
  <c r="I267" i="3"/>
  <c r="G267" i="3"/>
  <c r="Z100" i="3"/>
  <c r="X100" i="3"/>
  <c r="V100" i="3"/>
  <c r="T100" i="3"/>
  <c r="R100" i="3"/>
  <c r="D100" i="3"/>
  <c r="E100" i="3"/>
  <c r="Y84" i="3"/>
  <c r="W84" i="3"/>
  <c r="U84" i="3"/>
  <c r="S84" i="3"/>
  <c r="Q84" i="3"/>
  <c r="O84" i="3"/>
  <c r="M84" i="3"/>
  <c r="K84" i="3"/>
  <c r="I84" i="3"/>
  <c r="G84" i="3"/>
  <c r="AA73" i="3"/>
  <c r="Y73" i="3"/>
  <c r="W73" i="3"/>
  <c r="U73" i="3"/>
  <c r="S73" i="3"/>
  <c r="Q73" i="3"/>
  <c r="O73" i="3"/>
  <c r="M73" i="3"/>
  <c r="K73" i="3"/>
  <c r="I73" i="3"/>
  <c r="G73" i="3"/>
  <c r="Y26" i="3"/>
  <c r="W26" i="3"/>
  <c r="U26" i="3"/>
  <c r="S26" i="3"/>
  <c r="Q26" i="3"/>
  <c r="M26" i="3"/>
  <c r="G26" i="3"/>
  <c r="Z399" i="2"/>
  <c r="X399" i="2"/>
  <c r="V399" i="2"/>
  <c r="T399" i="2"/>
  <c r="R399" i="2"/>
  <c r="P399" i="2"/>
  <c r="N399" i="2"/>
  <c r="L399" i="2"/>
  <c r="J399" i="2"/>
  <c r="H399" i="2"/>
  <c r="Z379" i="2"/>
  <c r="X379" i="2"/>
  <c r="V379" i="2"/>
  <c r="T379" i="2"/>
  <c r="R379" i="2"/>
  <c r="P379" i="2"/>
  <c r="N379" i="2"/>
  <c r="L379" i="2"/>
  <c r="J379" i="2"/>
  <c r="H379" i="2"/>
  <c r="Z378" i="2"/>
  <c r="X378" i="2"/>
  <c r="V378" i="2"/>
  <c r="T378" i="2"/>
  <c r="R378" i="2"/>
  <c r="P378" i="2"/>
  <c r="N378" i="2"/>
  <c r="L378" i="2"/>
  <c r="J378" i="2"/>
  <c r="H378" i="2"/>
  <c r="Z346" i="2"/>
  <c r="X346" i="2"/>
  <c r="V346" i="2"/>
  <c r="T346" i="2"/>
  <c r="R346" i="2"/>
  <c r="P346" i="2"/>
  <c r="N346" i="2"/>
  <c r="L346" i="2"/>
  <c r="J346" i="2"/>
  <c r="H346" i="2"/>
  <c r="Z325" i="2"/>
  <c r="X325" i="2"/>
  <c r="V325" i="2"/>
  <c r="T325" i="2"/>
  <c r="R325" i="2"/>
  <c r="P325" i="2"/>
  <c r="N325" i="2"/>
  <c r="L325" i="2"/>
  <c r="J325" i="2"/>
  <c r="H325" i="2"/>
  <c r="Z322" i="2"/>
  <c r="X322" i="2"/>
  <c r="V322" i="2"/>
  <c r="T322" i="2"/>
  <c r="R322" i="2"/>
  <c r="P322" i="2"/>
  <c r="N322" i="2"/>
  <c r="L322" i="2"/>
  <c r="J322" i="2"/>
  <c r="H322" i="2"/>
  <c r="Z317" i="2"/>
  <c r="X317" i="2"/>
  <c r="V317" i="2"/>
  <c r="T317" i="2"/>
  <c r="R317" i="2"/>
  <c r="P317" i="2"/>
  <c r="N317" i="2"/>
  <c r="L317" i="2"/>
  <c r="J317" i="2"/>
  <c r="H317" i="2"/>
  <c r="Z21" i="2"/>
  <c r="X21" i="2"/>
  <c r="V21" i="2"/>
  <c r="T21" i="2"/>
  <c r="R21" i="2"/>
  <c r="P21" i="2"/>
  <c r="N21" i="2"/>
  <c r="L21" i="2"/>
  <c r="J21" i="2"/>
  <c r="H21" i="2"/>
  <c r="Z19" i="2"/>
  <c r="X19" i="2"/>
  <c r="V19" i="2"/>
  <c r="T19" i="2"/>
  <c r="R19" i="2"/>
  <c r="P19" i="2"/>
  <c r="N19" i="2"/>
  <c r="L19" i="2"/>
  <c r="J19" i="2"/>
  <c r="H19" i="2"/>
  <c r="Z13" i="2"/>
  <c r="X13" i="2"/>
  <c r="V13" i="2"/>
  <c r="T13" i="2"/>
  <c r="R13" i="2"/>
  <c r="P13" i="2"/>
  <c r="N13" i="2"/>
  <c r="L13" i="2"/>
  <c r="J13" i="2"/>
  <c r="H13" i="2"/>
  <c r="Z321" i="2" l="1"/>
  <c r="X321" i="2"/>
  <c r="V321" i="2"/>
  <c r="T321" i="2"/>
  <c r="R321" i="2"/>
  <c r="P321" i="2"/>
  <c r="N321" i="2"/>
  <c r="L321" i="2"/>
  <c r="J321" i="2"/>
  <c r="H321" i="2"/>
  <c r="Z303" i="2"/>
  <c r="X303" i="2"/>
  <c r="V303" i="2"/>
  <c r="T303" i="2"/>
  <c r="R303" i="2"/>
  <c r="P303" i="2"/>
  <c r="N303" i="2"/>
  <c r="L303" i="2"/>
  <c r="J303" i="2"/>
  <c r="H303" i="2"/>
  <c r="N500" i="2" l="1"/>
  <c r="Z316" i="2" l="1"/>
  <c r="X316" i="2"/>
  <c r="V316" i="2"/>
  <c r="T316" i="2"/>
  <c r="R316" i="2"/>
  <c r="P316" i="2"/>
  <c r="N316" i="2"/>
  <c r="L316" i="2"/>
  <c r="J316" i="2"/>
  <c r="H316" i="2"/>
  <c r="Z231" i="2" l="1"/>
  <c r="X231" i="2"/>
  <c r="V231" i="2"/>
  <c r="T231" i="2"/>
  <c r="R231" i="2"/>
  <c r="P231" i="2"/>
  <c r="N231" i="2"/>
  <c r="L231" i="2"/>
  <c r="J231" i="2"/>
  <c r="H231" i="2"/>
  <c r="Z52" i="2"/>
  <c r="X52" i="2"/>
  <c r="V52" i="2"/>
  <c r="T52" i="2"/>
  <c r="R52" i="2"/>
  <c r="P52" i="2"/>
  <c r="N52" i="2"/>
  <c r="L52" i="2"/>
  <c r="J52" i="2"/>
  <c r="H52" i="2"/>
  <c r="Z33" i="2"/>
  <c r="X33" i="2"/>
  <c r="V33" i="2"/>
  <c r="T33" i="2"/>
  <c r="R33" i="2"/>
  <c r="P33" i="2"/>
  <c r="N33" i="2"/>
  <c r="L33" i="2"/>
  <c r="J33" i="2"/>
  <c r="H33" i="2"/>
  <c r="Z328" i="2" l="1"/>
  <c r="X328" i="2"/>
  <c r="V328" i="2"/>
  <c r="T328" i="2"/>
  <c r="R328" i="2"/>
  <c r="P328" i="2"/>
  <c r="N328" i="2"/>
  <c r="L328" i="2"/>
  <c r="J328" i="2"/>
  <c r="H328" i="2"/>
  <c r="Z315" i="2"/>
  <c r="X315" i="2"/>
  <c r="V315" i="2"/>
  <c r="T315" i="2"/>
  <c r="R315" i="2"/>
  <c r="P315" i="2"/>
  <c r="N315" i="2"/>
  <c r="L315" i="2"/>
  <c r="J315" i="2"/>
  <c r="H315" i="2"/>
  <c r="Z293" i="2"/>
  <c r="X293" i="2"/>
  <c r="V293" i="2"/>
  <c r="T293" i="2"/>
  <c r="R293" i="2"/>
  <c r="P293" i="2"/>
  <c r="N293" i="2"/>
  <c r="L293" i="2"/>
  <c r="J293" i="2"/>
  <c r="H293" i="2"/>
  <c r="Z117" i="2" l="1"/>
  <c r="X117" i="2"/>
  <c r="V117" i="2"/>
  <c r="T117" i="2"/>
  <c r="R117" i="2"/>
  <c r="P117" i="2"/>
  <c r="N117" i="2"/>
  <c r="L117" i="2"/>
  <c r="J117" i="2"/>
  <c r="H117" i="2"/>
  <c r="Z18" i="2" l="1"/>
  <c r="X18" i="2"/>
  <c r="V18" i="2"/>
  <c r="T18" i="2"/>
  <c r="R18" i="2"/>
  <c r="P18" i="2"/>
  <c r="N18" i="2"/>
  <c r="L18" i="2"/>
  <c r="J18" i="2"/>
  <c r="H18" i="2"/>
  <c r="Z12" i="2"/>
  <c r="X12" i="2"/>
  <c r="V12" i="2"/>
  <c r="T12" i="2"/>
  <c r="R12" i="2"/>
  <c r="P12" i="2"/>
  <c r="N12" i="2"/>
  <c r="L12" i="2"/>
  <c r="J12" i="2"/>
  <c r="H12" i="2"/>
  <c r="AB48" i="2" l="1"/>
  <c r="Z48" i="2"/>
  <c r="X48" i="2"/>
  <c r="V48" i="2"/>
  <c r="T48" i="2"/>
  <c r="R48" i="2"/>
  <c r="P48" i="2"/>
  <c r="N48" i="2"/>
  <c r="L48" i="2"/>
  <c r="J48" i="2"/>
  <c r="H48" i="2"/>
  <c r="Z461" i="2" l="1"/>
  <c r="X461" i="2"/>
  <c r="V461" i="2"/>
  <c r="T461" i="2"/>
  <c r="R461" i="2"/>
  <c r="P461" i="2"/>
  <c r="N461" i="2"/>
  <c r="L461" i="2"/>
  <c r="J461" i="2"/>
  <c r="H461" i="2"/>
  <c r="Z266" i="2"/>
  <c r="X266" i="2"/>
  <c r="V266" i="2"/>
  <c r="T266" i="2"/>
  <c r="R266" i="2"/>
  <c r="P266" i="2"/>
  <c r="N266" i="2"/>
  <c r="L266" i="2"/>
  <c r="J266" i="2"/>
  <c r="H266" i="2"/>
  <c r="Z127" i="2" l="1"/>
  <c r="X127" i="2"/>
  <c r="V127" i="2"/>
  <c r="T127" i="2"/>
  <c r="R127" i="2"/>
  <c r="P127" i="2"/>
  <c r="N127" i="2"/>
  <c r="L127" i="2"/>
  <c r="J127" i="2"/>
  <c r="H127" i="2"/>
  <c r="Y63" i="3" l="1"/>
  <c r="W63" i="3"/>
  <c r="U63" i="3"/>
  <c r="S63" i="3"/>
  <c r="Q63" i="3"/>
  <c r="M63" i="3"/>
  <c r="G63" i="3"/>
  <c r="Z396" i="2" l="1"/>
  <c r="X396" i="2"/>
  <c r="V396" i="2"/>
  <c r="T396" i="2"/>
  <c r="R396" i="2"/>
  <c r="P396" i="2"/>
  <c r="N396" i="2"/>
  <c r="L396" i="2"/>
  <c r="J396" i="2"/>
  <c r="H396" i="2"/>
  <c r="Z393" i="2"/>
  <c r="X393" i="2"/>
  <c r="V393" i="2"/>
  <c r="T393" i="2"/>
  <c r="R393" i="2"/>
  <c r="P393" i="2"/>
  <c r="N393" i="2"/>
  <c r="L393" i="2"/>
  <c r="J393" i="2"/>
  <c r="H393" i="2"/>
  <c r="Z389" i="2"/>
  <c r="X389" i="2"/>
  <c r="V389" i="2"/>
  <c r="T389" i="2"/>
  <c r="R389" i="2"/>
  <c r="P389" i="2"/>
  <c r="N389" i="2"/>
  <c r="L389" i="2"/>
  <c r="J389" i="2"/>
  <c r="H389" i="2"/>
  <c r="Z388" i="2"/>
  <c r="X388" i="2"/>
  <c r="V388" i="2"/>
  <c r="T388" i="2"/>
  <c r="R388" i="2"/>
  <c r="P388" i="2"/>
  <c r="N388" i="2"/>
  <c r="L388" i="2"/>
  <c r="J388" i="2"/>
  <c r="H388" i="2"/>
  <c r="Z387" i="2"/>
  <c r="X387" i="2"/>
  <c r="V387" i="2"/>
  <c r="T387" i="2"/>
  <c r="R387" i="2"/>
  <c r="P387" i="2"/>
  <c r="N387" i="2"/>
  <c r="L387" i="2"/>
  <c r="J387" i="2"/>
  <c r="H387" i="2"/>
  <c r="Z341" i="2" l="1"/>
  <c r="X341" i="2"/>
  <c r="V341" i="2"/>
  <c r="T341" i="2"/>
  <c r="R341" i="2"/>
  <c r="P341" i="2"/>
  <c r="N341" i="2"/>
  <c r="L341" i="2"/>
  <c r="J341" i="2"/>
  <c r="H341" i="2"/>
  <c r="Z271" i="2" l="1"/>
  <c r="X271" i="2"/>
  <c r="V271" i="2"/>
  <c r="T271" i="2"/>
  <c r="R271" i="2"/>
  <c r="P271" i="2"/>
  <c r="N271" i="2"/>
  <c r="L271" i="2"/>
  <c r="J271" i="2"/>
  <c r="H271" i="2"/>
  <c r="Z256" i="2"/>
  <c r="X256" i="2"/>
  <c r="V256" i="2"/>
  <c r="T256" i="2"/>
  <c r="R256" i="2"/>
  <c r="P256" i="2"/>
  <c r="N256" i="2"/>
  <c r="L256" i="2"/>
  <c r="J256" i="2"/>
  <c r="H256" i="2"/>
  <c r="Z142" i="2"/>
  <c r="X142" i="2"/>
  <c r="V142" i="2"/>
  <c r="T142" i="2"/>
  <c r="R142" i="2"/>
  <c r="P142" i="2"/>
  <c r="N142" i="2"/>
  <c r="L142" i="2"/>
  <c r="J142" i="2"/>
  <c r="H142" i="2"/>
  <c r="AA187" i="3" l="1"/>
  <c r="Y187" i="3"/>
  <c r="W187" i="3"/>
  <c r="U187" i="3"/>
  <c r="S187" i="3"/>
  <c r="Q187" i="3"/>
  <c r="O187" i="3"/>
  <c r="M187" i="3"/>
  <c r="K187" i="3"/>
  <c r="I187" i="3"/>
  <c r="G187" i="3"/>
  <c r="Z351" i="2"/>
  <c r="X351" i="2"/>
  <c r="V351" i="2"/>
  <c r="T351" i="2"/>
  <c r="R351" i="2"/>
  <c r="P351" i="2"/>
  <c r="N351" i="2"/>
  <c r="L351" i="2"/>
  <c r="J351" i="2"/>
  <c r="H351" i="2"/>
  <c r="Z340" i="2"/>
  <c r="X340" i="2"/>
  <c r="V340" i="2"/>
  <c r="T340" i="2"/>
  <c r="R340" i="2"/>
  <c r="P340" i="2"/>
  <c r="N340" i="2"/>
  <c r="L340" i="2"/>
  <c r="J340" i="2"/>
  <c r="H340" i="2"/>
  <c r="Z255" i="2"/>
  <c r="X255" i="2"/>
  <c r="V255" i="2"/>
  <c r="T255" i="2"/>
  <c r="R255" i="2"/>
  <c r="P255" i="2"/>
  <c r="N255" i="2"/>
  <c r="L255" i="2"/>
  <c r="J255" i="2"/>
  <c r="H255" i="2"/>
  <c r="Z208" i="2" l="1"/>
  <c r="X208" i="2"/>
  <c r="V208" i="2"/>
  <c r="T208" i="2"/>
  <c r="R208" i="2"/>
  <c r="P208" i="2"/>
  <c r="N208" i="2"/>
  <c r="L208" i="2"/>
  <c r="J208" i="2"/>
  <c r="H208" i="2"/>
  <c r="Y152" i="3" l="1"/>
  <c r="W152" i="3"/>
  <c r="U152" i="3"/>
  <c r="S152" i="3"/>
  <c r="Q152" i="3"/>
  <c r="O152" i="3"/>
  <c r="M152" i="3"/>
  <c r="K152" i="3"/>
  <c r="I152" i="3"/>
  <c r="G152" i="3"/>
  <c r="W479" i="2" l="1"/>
  <c r="W469" i="2"/>
  <c r="Z59" i="2"/>
  <c r="X59" i="2"/>
  <c r="V59" i="2"/>
  <c r="T59" i="2"/>
  <c r="R59" i="2"/>
  <c r="P59" i="2"/>
  <c r="N59" i="2"/>
  <c r="L59" i="2"/>
  <c r="J59" i="2"/>
  <c r="H59" i="2"/>
  <c r="Z29" i="2"/>
  <c r="X29" i="2"/>
  <c r="V29" i="2"/>
  <c r="T29" i="2"/>
  <c r="R29" i="2"/>
  <c r="P29" i="2"/>
  <c r="N29" i="2"/>
  <c r="L29" i="2"/>
  <c r="J29" i="2"/>
  <c r="H29" i="2"/>
  <c r="Z311" i="2" l="1"/>
  <c r="X311" i="2"/>
  <c r="V311" i="2"/>
  <c r="T311" i="2"/>
  <c r="R311" i="2"/>
  <c r="P311" i="2"/>
  <c r="N311" i="2"/>
  <c r="L311" i="2"/>
  <c r="J311" i="2"/>
  <c r="H311" i="2"/>
  <c r="Z310" i="2"/>
  <c r="X310" i="2"/>
  <c r="V310" i="2"/>
  <c r="T310" i="2"/>
  <c r="R310" i="2"/>
  <c r="P310" i="2"/>
  <c r="N310" i="2"/>
  <c r="L310" i="2"/>
  <c r="J310" i="2"/>
  <c r="H310" i="2"/>
  <c r="Z64" i="2"/>
  <c r="X64" i="2"/>
  <c r="V64" i="2"/>
  <c r="T64" i="2"/>
  <c r="R64" i="2"/>
  <c r="P64" i="2"/>
  <c r="N64" i="2"/>
  <c r="L64" i="2"/>
  <c r="J64" i="2"/>
  <c r="H64" i="2"/>
  <c r="Z337" i="2" l="1"/>
  <c r="X337" i="2"/>
  <c r="V337" i="2"/>
  <c r="T337" i="2"/>
  <c r="R337" i="2"/>
  <c r="P337" i="2"/>
  <c r="N337" i="2"/>
  <c r="L337" i="2"/>
  <c r="J337" i="2"/>
  <c r="H337" i="2"/>
  <c r="Z336" i="2"/>
  <c r="X336" i="2"/>
  <c r="V336" i="2"/>
  <c r="T336" i="2"/>
  <c r="R336" i="2"/>
  <c r="P336" i="2"/>
  <c r="N336" i="2"/>
  <c r="L336" i="2"/>
  <c r="J336" i="2"/>
  <c r="H336" i="2"/>
  <c r="Z301" i="2"/>
  <c r="X301" i="2"/>
  <c r="V301" i="2"/>
  <c r="T301" i="2"/>
  <c r="R301" i="2"/>
  <c r="P301" i="2"/>
  <c r="N301" i="2"/>
  <c r="L301" i="2"/>
  <c r="J301" i="2"/>
  <c r="H301" i="2"/>
  <c r="Z213" i="2"/>
  <c r="X213" i="2"/>
  <c r="V213" i="2"/>
  <c r="T213" i="2"/>
  <c r="R213" i="2"/>
  <c r="P213" i="2"/>
  <c r="N213" i="2"/>
  <c r="L213" i="2"/>
  <c r="J213" i="2"/>
  <c r="H213" i="2"/>
  <c r="Z80" i="2" l="1"/>
  <c r="X80" i="2"/>
  <c r="V80" i="2"/>
  <c r="T80" i="2"/>
  <c r="R80" i="2"/>
  <c r="P80" i="2"/>
  <c r="N80" i="2"/>
  <c r="L80" i="2"/>
  <c r="J80" i="2"/>
  <c r="H80" i="2"/>
  <c r="Y25" i="3" l="1"/>
  <c r="W25" i="3"/>
  <c r="U25" i="3"/>
  <c r="S25" i="3"/>
  <c r="Q25" i="3"/>
  <c r="O25" i="3"/>
  <c r="M25" i="3"/>
  <c r="K25" i="3"/>
  <c r="I25" i="3"/>
  <c r="G25" i="3"/>
  <c r="Z350" i="2" l="1"/>
  <c r="X350" i="2"/>
  <c r="V350" i="2"/>
  <c r="T350" i="2"/>
  <c r="R350" i="2"/>
  <c r="P350" i="2"/>
  <c r="N350" i="2"/>
  <c r="L350" i="2"/>
  <c r="J350" i="2"/>
  <c r="H350" i="2"/>
  <c r="Z307" i="2" l="1"/>
  <c r="X307" i="2"/>
  <c r="V307" i="2"/>
  <c r="T307" i="2"/>
  <c r="R307" i="2"/>
  <c r="P307" i="2"/>
  <c r="N307" i="2"/>
  <c r="L307" i="2"/>
  <c r="J307" i="2"/>
  <c r="H307" i="2"/>
  <c r="Z203" i="2" l="1"/>
  <c r="X203" i="2"/>
  <c r="V203" i="2"/>
  <c r="T203" i="2"/>
  <c r="R203" i="2"/>
  <c r="P203" i="2"/>
  <c r="N203" i="2"/>
  <c r="L203" i="2"/>
  <c r="J203" i="2"/>
  <c r="H203" i="2"/>
  <c r="Z56" i="2"/>
  <c r="X56" i="2"/>
  <c r="V56" i="2"/>
  <c r="T56" i="2"/>
  <c r="R56" i="2"/>
  <c r="P56" i="2"/>
  <c r="N56" i="2"/>
  <c r="L56" i="2"/>
  <c r="J56" i="2"/>
  <c r="H56" i="2"/>
  <c r="Z35" i="2"/>
  <c r="X35" i="2"/>
  <c r="V35" i="2"/>
  <c r="T35" i="2"/>
  <c r="R35" i="2"/>
  <c r="P35" i="2"/>
  <c r="N35" i="2"/>
  <c r="L35" i="2"/>
  <c r="J35" i="2"/>
  <c r="H35" i="2"/>
  <c r="Z22" i="2"/>
  <c r="X22" i="2"/>
  <c r="V22" i="2"/>
  <c r="T22" i="2"/>
  <c r="R22" i="2"/>
  <c r="P22" i="2"/>
  <c r="N22" i="2"/>
  <c r="L22" i="2"/>
  <c r="J22" i="2"/>
  <c r="H22" i="2"/>
  <c r="Z11" i="2"/>
  <c r="X11" i="2"/>
  <c r="V11" i="2"/>
  <c r="T11" i="2"/>
  <c r="R11" i="2"/>
  <c r="P11" i="2"/>
  <c r="N11" i="2"/>
  <c r="L11" i="2"/>
  <c r="J11" i="2"/>
  <c r="H11" i="2"/>
  <c r="N131" i="3" l="1"/>
  <c r="AA273" i="2" l="1"/>
  <c r="Y273" i="2"/>
  <c r="W273" i="2"/>
  <c r="U273" i="2"/>
  <c r="S273" i="2"/>
  <c r="Q273" i="2"/>
  <c r="M273" i="2"/>
  <c r="K273" i="2"/>
  <c r="I273" i="2"/>
  <c r="G273" i="2"/>
  <c r="E273" i="2"/>
  <c r="F273" i="2"/>
  <c r="O273" i="2"/>
  <c r="Z272" i="2"/>
  <c r="X272" i="2"/>
  <c r="V272" i="2"/>
  <c r="T272" i="2"/>
  <c r="R272" i="2"/>
  <c r="P272" i="2"/>
  <c r="N272" i="2"/>
  <c r="L272" i="2"/>
  <c r="J272" i="2"/>
  <c r="H272" i="2"/>
  <c r="Z126" i="2"/>
  <c r="X126" i="2"/>
  <c r="V126" i="2"/>
  <c r="T126" i="2"/>
  <c r="R126" i="2"/>
  <c r="P126" i="2"/>
  <c r="N126" i="2"/>
  <c r="L126" i="2"/>
  <c r="J126" i="2"/>
  <c r="H126" i="2"/>
  <c r="AA42" i="2" l="1"/>
  <c r="Y42" i="2"/>
  <c r="W42" i="2"/>
  <c r="U42" i="2"/>
  <c r="S42" i="2"/>
  <c r="Q42" i="2"/>
  <c r="O42" i="2"/>
  <c r="M42" i="2"/>
  <c r="K42" i="2"/>
  <c r="G42" i="2"/>
  <c r="I42" i="2"/>
  <c r="F42" i="2"/>
  <c r="E42" i="2"/>
  <c r="Z60" i="2"/>
  <c r="X60" i="2"/>
  <c r="V60" i="2"/>
  <c r="T60" i="2"/>
  <c r="R60" i="2"/>
  <c r="P60" i="2"/>
  <c r="N60" i="2"/>
  <c r="L60" i="2"/>
  <c r="J60" i="2"/>
  <c r="H60" i="2"/>
  <c r="Z40" i="2"/>
  <c r="X40" i="2"/>
  <c r="V40" i="2"/>
  <c r="T40" i="2"/>
  <c r="R40" i="2"/>
  <c r="P40" i="2"/>
  <c r="N40" i="2"/>
  <c r="L40" i="2"/>
  <c r="J40" i="2"/>
  <c r="H40" i="2"/>
  <c r="AB10" i="2" l="1"/>
  <c r="Z10" i="2"/>
  <c r="X10" i="2"/>
  <c r="V10" i="2"/>
  <c r="T10" i="2"/>
  <c r="R10" i="2"/>
  <c r="P10" i="2"/>
  <c r="N10" i="2"/>
  <c r="L10" i="2"/>
  <c r="J10" i="2"/>
  <c r="H10" i="2"/>
  <c r="Z9" i="2"/>
  <c r="X9" i="2"/>
  <c r="V9" i="2"/>
  <c r="T9" i="2"/>
  <c r="R9" i="2"/>
  <c r="P9" i="2"/>
  <c r="N9" i="2"/>
  <c r="L9" i="2"/>
  <c r="J9" i="2"/>
  <c r="H9" i="2"/>
  <c r="Z501" i="2"/>
  <c r="X501" i="2"/>
  <c r="V501" i="2"/>
  <c r="T501" i="2"/>
  <c r="R501" i="2"/>
  <c r="P501" i="2"/>
  <c r="N501" i="2"/>
  <c r="L501" i="2"/>
  <c r="J501" i="2"/>
  <c r="H501" i="2"/>
  <c r="H24" i="2" l="1"/>
  <c r="J24" i="2"/>
  <c r="L24" i="2"/>
  <c r="H25" i="2"/>
  <c r="J25" i="2"/>
  <c r="L25" i="2"/>
  <c r="H26" i="2"/>
  <c r="J26" i="2"/>
  <c r="L26" i="2"/>
  <c r="H27" i="2"/>
  <c r="J27" i="2"/>
  <c r="L27" i="2"/>
  <c r="H31" i="2"/>
  <c r="J31" i="2"/>
  <c r="L31" i="2"/>
  <c r="H32" i="2"/>
  <c r="J32" i="2"/>
  <c r="L32" i="2"/>
  <c r="H36" i="2"/>
  <c r="J36" i="2"/>
  <c r="L36" i="2"/>
  <c r="H37" i="2"/>
  <c r="J37" i="2"/>
  <c r="L37" i="2"/>
  <c r="H38" i="2"/>
  <c r="J38" i="2"/>
  <c r="L38" i="2"/>
  <c r="H39" i="2"/>
  <c r="J39" i="2"/>
  <c r="L39" i="2"/>
  <c r="H41" i="2"/>
  <c r="J41" i="2"/>
  <c r="L41" i="2"/>
  <c r="H50" i="2"/>
  <c r="J50" i="2"/>
  <c r="L50" i="2"/>
  <c r="H51" i="2"/>
  <c r="J51" i="2"/>
  <c r="L51" i="2"/>
  <c r="H53" i="2"/>
  <c r="J53" i="2"/>
  <c r="L53" i="2"/>
  <c r="H54" i="2"/>
  <c r="J54" i="2"/>
  <c r="L54" i="2"/>
  <c r="H55" i="2"/>
  <c r="J55" i="2"/>
  <c r="L55" i="2"/>
  <c r="H57" i="2"/>
  <c r="J57" i="2"/>
  <c r="L57" i="2"/>
  <c r="H58" i="2"/>
  <c r="J58" i="2"/>
  <c r="L58" i="2"/>
  <c r="H62" i="2"/>
  <c r="J62" i="2"/>
  <c r="L62" i="2"/>
  <c r="H63" i="2"/>
  <c r="J63" i="2"/>
  <c r="L63" i="2"/>
  <c r="H73" i="2"/>
  <c r="J73" i="2"/>
  <c r="L73" i="2"/>
  <c r="H74" i="2"/>
  <c r="J74" i="2"/>
  <c r="L74" i="2"/>
  <c r="H75" i="2"/>
  <c r="J75" i="2"/>
  <c r="L75" i="2"/>
  <c r="H76" i="2"/>
  <c r="J76" i="2"/>
  <c r="L76" i="2"/>
  <c r="H77" i="2"/>
  <c r="J77" i="2"/>
  <c r="L77" i="2"/>
  <c r="H78" i="2"/>
  <c r="J78" i="2"/>
  <c r="L78" i="2"/>
  <c r="H79" i="2"/>
  <c r="J79" i="2"/>
  <c r="L79" i="2"/>
  <c r="H81" i="2"/>
  <c r="J81" i="2"/>
  <c r="L81" i="2"/>
  <c r="H82" i="2"/>
  <c r="J82" i="2"/>
  <c r="L82" i="2"/>
  <c r="H83" i="2"/>
  <c r="J83" i="2"/>
  <c r="L83" i="2"/>
  <c r="H84" i="2"/>
  <c r="J84" i="2"/>
  <c r="L84" i="2"/>
  <c r="H85" i="2"/>
  <c r="J85" i="2"/>
  <c r="L85" i="2"/>
  <c r="H86" i="2"/>
  <c r="J86" i="2"/>
  <c r="L86" i="2"/>
  <c r="H87" i="2"/>
  <c r="J87" i="2"/>
  <c r="L87" i="2"/>
  <c r="H88" i="2"/>
  <c r="J88" i="2"/>
  <c r="L88" i="2"/>
  <c r="H89" i="2"/>
  <c r="J89" i="2"/>
  <c r="L89" i="2"/>
  <c r="H91" i="2"/>
  <c r="J91" i="2"/>
  <c r="L91" i="2"/>
  <c r="H92" i="2"/>
  <c r="J92" i="2"/>
  <c r="L92" i="2"/>
  <c r="H93" i="2"/>
  <c r="J93" i="2"/>
  <c r="L93" i="2"/>
  <c r="H95" i="2"/>
  <c r="J95" i="2"/>
  <c r="L95" i="2"/>
  <c r="H96" i="2"/>
  <c r="J96" i="2"/>
  <c r="L96" i="2"/>
  <c r="H97" i="2"/>
  <c r="J97" i="2"/>
  <c r="L97" i="2"/>
  <c r="H98" i="2"/>
  <c r="J98" i="2"/>
  <c r="L98" i="2"/>
  <c r="H102" i="2"/>
  <c r="J102" i="2"/>
  <c r="L102" i="2"/>
  <c r="H103" i="2"/>
  <c r="J103" i="2"/>
  <c r="L103" i="2"/>
  <c r="H104" i="2"/>
  <c r="J104" i="2"/>
  <c r="L104" i="2"/>
  <c r="H105" i="2"/>
  <c r="J105" i="2"/>
  <c r="L105" i="2"/>
  <c r="H106" i="2"/>
  <c r="J106" i="2"/>
  <c r="L106" i="2"/>
  <c r="H107" i="2"/>
  <c r="J107" i="2"/>
  <c r="L107" i="2"/>
  <c r="H108" i="2"/>
  <c r="J108" i="2"/>
  <c r="L108" i="2"/>
  <c r="H109" i="2"/>
  <c r="J109" i="2"/>
  <c r="L109" i="2"/>
  <c r="H110" i="2"/>
  <c r="J110" i="2"/>
  <c r="L110" i="2"/>
  <c r="H112" i="2"/>
  <c r="J112" i="2"/>
  <c r="L112" i="2"/>
  <c r="H114" i="2"/>
  <c r="J114" i="2"/>
  <c r="L114" i="2"/>
  <c r="H116" i="2"/>
  <c r="J116" i="2"/>
  <c r="L116" i="2"/>
  <c r="H119" i="2"/>
  <c r="J119" i="2"/>
  <c r="L119" i="2"/>
  <c r="H120" i="2"/>
  <c r="J120" i="2"/>
  <c r="L120" i="2"/>
  <c r="H121" i="2"/>
  <c r="J121" i="2"/>
  <c r="L121" i="2"/>
  <c r="H122" i="2"/>
  <c r="J122" i="2"/>
  <c r="L122" i="2"/>
  <c r="H123" i="2"/>
  <c r="J123" i="2"/>
  <c r="L123" i="2"/>
  <c r="H124" i="2"/>
  <c r="J124" i="2"/>
  <c r="L124" i="2"/>
  <c r="H125" i="2"/>
  <c r="J125" i="2"/>
  <c r="L125" i="2"/>
  <c r="H131" i="2"/>
  <c r="J131" i="2"/>
  <c r="L131" i="2"/>
  <c r="H132" i="2"/>
  <c r="J132" i="2"/>
  <c r="L132" i="2"/>
  <c r="H133" i="2"/>
  <c r="J133" i="2"/>
  <c r="L133" i="2"/>
  <c r="H134" i="2"/>
  <c r="J134" i="2"/>
  <c r="L134" i="2"/>
  <c r="H135" i="2"/>
  <c r="J135" i="2"/>
  <c r="L135" i="2"/>
  <c r="H136" i="2"/>
  <c r="J136" i="2"/>
  <c r="L136" i="2"/>
  <c r="H137" i="2"/>
  <c r="J137" i="2"/>
  <c r="L137" i="2"/>
  <c r="H138" i="2"/>
  <c r="J138" i="2"/>
  <c r="L138" i="2"/>
  <c r="H139" i="2"/>
  <c r="J139" i="2"/>
  <c r="L139" i="2"/>
  <c r="H140" i="2"/>
  <c r="J140" i="2"/>
  <c r="L140" i="2"/>
  <c r="H141" i="2"/>
  <c r="J141" i="2"/>
  <c r="L141" i="2"/>
  <c r="H143" i="2"/>
  <c r="J143" i="2"/>
  <c r="L143" i="2"/>
  <c r="H144" i="2"/>
  <c r="J144" i="2"/>
  <c r="L144" i="2"/>
  <c r="H145" i="2"/>
  <c r="J145" i="2"/>
  <c r="L145" i="2"/>
  <c r="H146" i="2"/>
  <c r="J146" i="2"/>
  <c r="L146" i="2"/>
  <c r="H147" i="2"/>
  <c r="J147" i="2"/>
  <c r="L147" i="2"/>
  <c r="H148" i="2"/>
  <c r="J148" i="2"/>
  <c r="L148" i="2"/>
  <c r="G149" i="2"/>
  <c r="I149" i="2"/>
  <c r="K149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H178" i="2"/>
  <c r="J178" i="2"/>
  <c r="L178" i="2"/>
  <c r="H179" i="2"/>
  <c r="J179" i="2"/>
  <c r="L179" i="2"/>
  <c r="H180" i="2"/>
  <c r="J180" i="2"/>
  <c r="L180" i="2"/>
  <c r="H181" i="2"/>
  <c r="J181" i="2"/>
  <c r="L181" i="2"/>
  <c r="H182" i="2"/>
  <c r="J182" i="2"/>
  <c r="L182" i="2"/>
  <c r="H183" i="2"/>
  <c r="J183" i="2"/>
  <c r="L183" i="2"/>
  <c r="H184" i="2"/>
  <c r="J184" i="2"/>
  <c r="L184" i="2"/>
  <c r="H185" i="2"/>
  <c r="J185" i="2"/>
  <c r="L185" i="2"/>
  <c r="H186" i="2"/>
  <c r="J186" i="2"/>
  <c r="L186" i="2"/>
  <c r="H187" i="2"/>
  <c r="J187" i="2"/>
  <c r="L187" i="2"/>
  <c r="H188" i="2"/>
  <c r="J188" i="2"/>
  <c r="L188" i="2"/>
  <c r="H189" i="2"/>
  <c r="J189" i="2"/>
  <c r="L189" i="2"/>
  <c r="H190" i="2"/>
  <c r="J190" i="2"/>
  <c r="L190" i="2"/>
  <c r="H199" i="2"/>
  <c r="J199" i="2"/>
  <c r="L199" i="2"/>
  <c r="H200" i="2"/>
  <c r="J200" i="2"/>
  <c r="L200" i="2"/>
  <c r="H201" i="2"/>
  <c r="J201" i="2"/>
  <c r="L201" i="2"/>
  <c r="H204" i="2"/>
  <c r="J204" i="2"/>
  <c r="L204" i="2"/>
  <c r="H206" i="2"/>
  <c r="J206" i="2"/>
  <c r="L206" i="2"/>
  <c r="H207" i="2"/>
  <c r="J207" i="2"/>
  <c r="L207" i="2"/>
  <c r="H209" i="2"/>
  <c r="J209" i="2"/>
  <c r="L209" i="2"/>
  <c r="H211" i="2"/>
  <c r="J211" i="2"/>
  <c r="L211" i="2"/>
  <c r="H212" i="2"/>
  <c r="J212" i="2"/>
  <c r="L212" i="2"/>
  <c r="H214" i="2"/>
  <c r="J214" i="2"/>
  <c r="L214" i="2"/>
  <c r="H215" i="2"/>
  <c r="J215" i="2"/>
  <c r="L215" i="2"/>
  <c r="H217" i="2"/>
  <c r="J217" i="2"/>
  <c r="L217" i="2"/>
  <c r="H218" i="2"/>
  <c r="J218" i="2"/>
  <c r="L218" i="2"/>
  <c r="H219" i="2"/>
  <c r="J219" i="2"/>
  <c r="L219" i="2"/>
  <c r="H220" i="2"/>
  <c r="J220" i="2"/>
  <c r="L220" i="2"/>
  <c r="H221" i="2"/>
  <c r="J221" i="2"/>
  <c r="L221" i="2"/>
  <c r="H222" i="2"/>
  <c r="J222" i="2"/>
  <c r="L222" i="2"/>
  <c r="H223" i="2"/>
  <c r="J223" i="2"/>
  <c r="L223" i="2"/>
  <c r="H224" i="2"/>
  <c r="J224" i="2"/>
  <c r="L224" i="2"/>
  <c r="H225" i="2"/>
  <c r="J225" i="2"/>
  <c r="L225" i="2"/>
  <c r="H226" i="2"/>
  <c r="J226" i="2"/>
  <c r="L226" i="2"/>
  <c r="H227" i="2"/>
  <c r="J227" i="2"/>
  <c r="L227" i="2"/>
  <c r="H228" i="2"/>
  <c r="J228" i="2"/>
  <c r="L228" i="2"/>
  <c r="H229" i="2"/>
  <c r="J229" i="2"/>
  <c r="L229" i="2"/>
  <c r="H230" i="2"/>
  <c r="J230" i="2"/>
  <c r="L230" i="2"/>
  <c r="H232" i="2"/>
  <c r="J232" i="2"/>
  <c r="L232" i="2"/>
  <c r="G233" i="2"/>
  <c r="I233" i="2"/>
  <c r="K233" i="2"/>
  <c r="H247" i="2"/>
  <c r="J247" i="2"/>
  <c r="L247" i="2"/>
  <c r="H248" i="2"/>
  <c r="J248" i="2"/>
  <c r="L248" i="2"/>
  <c r="H249" i="2"/>
  <c r="J249" i="2"/>
  <c r="L249" i="2"/>
  <c r="H250" i="2"/>
  <c r="J250" i="2"/>
  <c r="L250" i="2"/>
  <c r="H251" i="2"/>
  <c r="J251" i="2"/>
  <c r="L251" i="2"/>
  <c r="H252" i="2"/>
  <c r="J252" i="2"/>
  <c r="L252" i="2"/>
  <c r="H253" i="2"/>
  <c r="J253" i="2"/>
  <c r="L253" i="2"/>
  <c r="H254" i="2"/>
  <c r="J254" i="2"/>
  <c r="L254" i="2"/>
  <c r="H257" i="2"/>
  <c r="J257" i="2"/>
  <c r="L257" i="2"/>
  <c r="H258" i="2"/>
  <c r="J258" i="2"/>
  <c r="L258" i="2"/>
  <c r="H259" i="2"/>
  <c r="J259" i="2"/>
  <c r="L259" i="2"/>
  <c r="H260" i="2"/>
  <c r="J260" i="2"/>
  <c r="L260" i="2"/>
  <c r="H261" i="2"/>
  <c r="J261" i="2"/>
  <c r="L261" i="2"/>
  <c r="H262" i="2"/>
  <c r="J262" i="2"/>
  <c r="L262" i="2"/>
  <c r="H263" i="2"/>
  <c r="J263" i="2"/>
  <c r="L263" i="2"/>
  <c r="H264" i="2"/>
  <c r="J264" i="2"/>
  <c r="L264" i="2"/>
  <c r="H267" i="2"/>
  <c r="J267" i="2"/>
  <c r="L267" i="2"/>
  <c r="H268" i="2"/>
  <c r="J268" i="2"/>
  <c r="L268" i="2"/>
  <c r="H269" i="2"/>
  <c r="J269" i="2"/>
  <c r="L269" i="2"/>
  <c r="H270" i="2"/>
  <c r="J270" i="2"/>
  <c r="L270" i="2"/>
  <c r="H282" i="2"/>
  <c r="J282" i="2"/>
  <c r="L282" i="2"/>
  <c r="H283" i="2"/>
  <c r="J283" i="2"/>
  <c r="L283" i="2"/>
  <c r="H284" i="2"/>
  <c r="J284" i="2"/>
  <c r="L284" i="2"/>
  <c r="H285" i="2"/>
  <c r="J285" i="2"/>
  <c r="L285" i="2"/>
  <c r="H286" i="2"/>
  <c r="J286" i="2"/>
  <c r="L286" i="2"/>
  <c r="H287" i="2"/>
  <c r="J287" i="2"/>
  <c r="L287" i="2"/>
  <c r="H288" i="2"/>
  <c r="J288" i="2"/>
  <c r="L288" i="2"/>
  <c r="H289" i="2"/>
  <c r="J289" i="2"/>
  <c r="L289" i="2"/>
  <c r="H290" i="2"/>
  <c r="J290" i="2"/>
  <c r="L290" i="2"/>
  <c r="H291" i="2"/>
  <c r="J291" i="2"/>
  <c r="L291" i="2"/>
  <c r="H292" i="2"/>
  <c r="J292" i="2"/>
  <c r="L292" i="2"/>
  <c r="H294" i="2"/>
  <c r="J294" i="2"/>
  <c r="L294" i="2"/>
  <c r="H295" i="2"/>
  <c r="J295" i="2"/>
  <c r="L295" i="2"/>
  <c r="H296" i="2"/>
  <c r="J296" i="2"/>
  <c r="L296" i="2"/>
  <c r="H297" i="2"/>
  <c r="J297" i="2"/>
  <c r="L297" i="2"/>
  <c r="H298" i="2"/>
  <c r="J298" i="2"/>
  <c r="L298" i="2"/>
  <c r="H299" i="2"/>
  <c r="J299" i="2"/>
  <c r="L299" i="2"/>
  <c r="H300" i="2"/>
  <c r="J300" i="2"/>
  <c r="L300" i="2"/>
  <c r="H302" i="2"/>
  <c r="J302" i="2"/>
  <c r="L302" i="2"/>
  <c r="H305" i="2"/>
  <c r="J305" i="2"/>
  <c r="L305" i="2"/>
  <c r="H306" i="2"/>
  <c r="J306" i="2"/>
  <c r="L306" i="2"/>
  <c r="H308" i="2"/>
  <c r="J308" i="2"/>
  <c r="L308" i="2"/>
  <c r="H309" i="2"/>
  <c r="J309" i="2"/>
  <c r="L309" i="2"/>
  <c r="H312" i="2"/>
  <c r="J312" i="2"/>
  <c r="L312" i="2"/>
  <c r="H313" i="2"/>
  <c r="J313" i="2"/>
  <c r="L313" i="2"/>
  <c r="H314" i="2"/>
  <c r="J314" i="2"/>
  <c r="L314" i="2"/>
  <c r="H318" i="2"/>
  <c r="J318" i="2"/>
  <c r="L318" i="2"/>
  <c r="H319" i="2"/>
  <c r="J319" i="2"/>
  <c r="L319" i="2"/>
  <c r="H320" i="2"/>
  <c r="J320" i="2"/>
  <c r="L320" i="2"/>
  <c r="H326" i="2"/>
  <c r="J326" i="2"/>
  <c r="L326" i="2"/>
  <c r="H327" i="2"/>
  <c r="J327" i="2"/>
  <c r="L327" i="2"/>
  <c r="H330" i="2"/>
  <c r="J330" i="2"/>
  <c r="L330" i="2"/>
  <c r="H332" i="2"/>
  <c r="J332" i="2"/>
  <c r="L332" i="2"/>
  <c r="H333" i="2"/>
  <c r="J333" i="2"/>
  <c r="L333" i="2"/>
  <c r="H334" i="2"/>
  <c r="J334" i="2"/>
  <c r="L334" i="2"/>
  <c r="H335" i="2"/>
  <c r="J335" i="2"/>
  <c r="L335" i="2"/>
  <c r="H338" i="2"/>
  <c r="J338" i="2"/>
  <c r="L338" i="2"/>
  <c r="H339" i="2"/>
  <c r="J339" i="2"/>
  <c r="L339" i="2"/>
  <c r="H342" i="2"/>
  <c r="J342" i="2"/>
  <c r="L342" i="2"/>
  <c r="H343" i="2"/>
  <c r="J343" i="2"/>
  <c r="L343" i="2"/>
  <c r="H344" i="2"/>
  <c r="J344" i="2"/>
  <c r="L344" i="2"/>
  <c r="H345" i="2"/>
  <c r="J345" i="2"/>
  <c r="L345" i="2"/>
  <c r="H347" i="2"/>
  <c r="J347" i="2"/>
  <c r="L347" i="2"/>
  <c r="H348" i="2"/>
  <c r="J348" i="2"/>
  <c r="L348" i="2"/>
  <c r="H349" i="2"/>
  <c r="J349" i="2"/>
  <c r="L349" i="2"/>
  <c r="H352" i="2"/>
  <c r="J352" i="2"/>
  <c r="L352" i="2"/>
  <c r="H353" i="2"/>
  <c r="J353" i="2"/>
  <c r="L353" i="2"/>
  <c r="H354" i="2"/>
  <c r="J354" i="2"/>
  <c r="L354" i="2"/>
  <c r="H355" i="2"/>
  <c r="J355" i="2"/>
  <c r="L355" i="2"/>
  <c r="H356" i="2"/>
  <c r="J356" i="2"/>
  <c r="L356" i="2"/>
  <c r="H357" i="2"/>
  <c r="J357" i="2"/>
  <c r="L357" i="2"/>
  <c r="H358" i="2"/>
  <c r="J358" i="2"/>
  <c r="L358" i="2"/>
  <c r="H359" i="2"/>
  <c r="J359" i="2"/>
  <c r="L359" i="2"/>
  <c r="H360" i="2"/>
  <c r="J360" i="2"/>
  <c r="L360" i="2"/>
  <c r="H361" i="2"/>
  <c r="J361" i="2"/>
  <c r="L361" i="2"/>
  <c r="H362" i="2"/>
  <c r="J362" i="2"/>
  <c r="L362" i="2"/>
  <c r="G363" i="2"/>
  <c r="I363" i="2"/>
  <c r="K363" i="2"/>
  <c r="H372" i="2"/>
  <c r="J372" i="2"/>
  <c r="L372" i="2"/>
  <c r="H375" i="2"/>
  <c r="J375" i="2"/>
  <c r="L375" i="2"/>
  <c r="H376" i="2"/>
  <c r="J376" i="2"/>
  <c r="L376" i="2"/>
  <c r="H380" i="2"/>
  <c r="J380" i="2"/>
  <c r="L380" i="2"/>
  <c r="H381" i="2"/>
  <c r="J381" i="2"/>
  <c r="L381" i="2"/>
  <c r="H386" i="2"/>
  <c r="J386" i="2"/>
  <c r="L386" i="2"/>
  <c r="H398" i="2"/>
  <c r="J398" i="2"/>
  <c r="L398" i="2"/>
  <c r="H405" i="2"/>
  <c r="J405" i="2"/>
  <c r="L405" i="2"/>
  <c r="H406" i="2"/>
  <c r="J406" i="2"/>
  <c r="L406" i="2"/>
  <c r="H407" i="2"/>
  <c r="J407" i="2"/>
  <c r="L407" i="2"/>
  <c r="H408" i="2"/>
  <c r="J408" i="2"/>
  <c r="L408" i="2"/>
  <c r="H409" i="2"/>
  <c r="J409" i="2"/>
  <c r="L409" i="2"/>
  <c r="H410" i="2"/>
  <c r="J410" i="2"/>
  <c r="L410" i="2"/>
  <c r="H412" i="2"/>
  <c r="J412" i="2"/>
  <c r="L412" i="2"/>
  <c r="H413" i="2"/>
  <c r="J413" i="2"/>
  <c r="L413" i="2"/>
  <c r="H415" i="2"/>
  <c r="J415" i="2"/>
  <c r="L415" i="2"/>
  <c r="H416" i="2"/>
  <c r="J416" i="2"/>
  <c r="L416" i="2"/>
  <c r="H418" i="2"/>
  <c r="J418" i="2"/>
  <c r="L418" i="2"/>
  <c r="H419" i="2"/>
  <c r="J419" i="2"/>
  <c r="L419" i="2"/>
  <c r="H420" i="2"/>
  <c r="J420" i="2"/>
  <c r="L420" i="2"/>
  <c r="H421" i="2"/>
  <c r="J421" i="2"/>
  <c r="L421" i="2"/>
  <c r="H423" i="2"/>
  <c r="J423" i="2"/>
  <c r="L423" i="2"/>
  <c r="H425" i="2"/>
  <c r="J425" i="2"/>
  <c r="L425" i="2"/>
  <c r="H426" i="2"/>
  <c r="J426" i="2"/>
  <c r="L426" i="2"/>
  <c r="H427" i="2"/>
  <c r="J427" i="2"/>
  <c r="L427" i="2"/>
  <c r="H428" i="2"/>
  <c r="J428" i="2"/>
  <c r="L428" i="2"/>
  <c r="H429" i="2"/>
  <c r="J429" i="2"/>
  <c r="L429" i="2"/>
  <c r="H430" i="2"/>
  <c r="J430" i="2"/>
  <c r="L430" i="2"/>
  <c r="H431" i="2"/>
  <c r="J431" i="2"/>
  <c r="L431" i="2"/>
  <c r="H432" i="2"/>
  <c r="J432" i="2"/>
  <c r="L432" i="2"/>
  <c r="H433" i="2"/>
  <c r="J433" i="2"/>
  <c r="L433" i="2"/>
  <c r="H434" i="2"/>
  <c r="J434" i="2"/>
  <c r="L434" i="2"/>
  <c r="H435" i="2"/>
  <c r="J435" i="2"/>
  <c r="L435" i="2"/>
  <c r="H436" i="2"/>
  <c r="J436" i="2"/>
  <c r="L436" i="2"/>
  <c r="H437" i="2"/>
  <c r="J437" i="2"/>
  <c r="L437" i="2"/>
  <c r="H438" i="2"/>
  <c r="J438" i="2"/>
  <c r="L438" i="2"/>
  <c r="H439" i="2"/>
  <c r="J439" i="2"/>
  <c r="L439" i="2"/>
  <c r="H440" i="2"/>
  <c r="J440" i="2"/>
  <c r="L440" i="2"/>
  <c r="H441" i="2"/>
  <c r="J441" i="2"/>
  <c r="L441" i="2"/>
  <c r="H442" i="2"/>
  <c r="J442" i="2"/>
  <c r="L442" i="2"/>
  <c r="H443" i="2"/>
  <c r="J443" i="2"/>
  <c r="L443" i="2"/>
  <c r="H444" i="2"/>
  <c r="J444" i="2"/>
  <c r="L444" i="2"/>
  <c r="H445" i="2"/>
  <c r="J445" i="2"/>
  <c r="L445" i="2"/>
  <c r="H446" i="2"/>
  <c r="J446" i="2"/>
  <c r="L446" i="2"/>
  <c r="H447" i="2"/>
  <c r="J447" i="2"/>
  <c r="L447" i="2"/>
  <c r="H448" i="2"/>
  <c r="J448" i="2"/>
  <c r="L448" i="2"/>
  <c r="H449" i="2"/>
  <c r="J449" i="2"/>
  <c r="L449" i="2"/>
  <c r="H450" i="2"/>
  <c r="J450" i="2"/>
  <c r="L450" i="2"/>
  <c r="H451" i="2"/>
  <c r="J451" i="2"/>
  <c r="L451" i="2"/>
  <c r="H452" i="2"/>
  <c r="J452" i="2"/>
  <c r="L452" i="2"/>
  <c r="H453" i="2"/>
  <c r="J453" i="2"/>
  <c r="L453" i="2"/>
  <c r="H454" i="2"/>
  <c r="J454" i="2"/>
  <c r="L454" i="2"/>
  <c r="H455" i="2"/>
  <c r="J455" i="2"/>
  <c r="L455" i="2"/>
  <c r="H456" i="2"/>
  <c r="J456" i="2"/>
  <c r="L456" i="2"/>
  <c r="H457" i="2"/>
  <c r="J457" i="2"/>
  <c r="L457" i="2"/>
  <c r="H458" i="2"/>
  <c r="J458" i="2"/>
  <c r="L458" i="2"/>
  <c r="H459" i="2"/>
  <c r="J459" i="2"/>
  <c r="L459" i="2"/>
  <c r="H460" i="2"/>
  <c r="J460" i="2"/>
  <c r="L460" i="2"/>
  <c r="H462" i="2"/>
  <c r="J462" i="2"/>
  <c r="L462" i="2"/>
  <c r="H463" i="2"/>
  <c r="J463" i="2"/>
  <c r="L463" i="2"/>
  <c r="H464" i="2"/>
  <c r="J464" i="2"/>
  <c r="L464" i="2"/>
  <c r="H465" i="2"/>
  <c r="J465" i="2"/>
  <c r="L465" i="2"/>
  <c r="H467" i="2"/>
  <c r="J467" i="2"/>
  <c r="L467" i="2"/>
  <c r="H468" i="2"/>
  <c r="J468" i="2"/>
  <c r="L468" i="2"/>
  <c r="G469" i="2"/>
  <c r="I469" i="2"/>
  <c r="K469" i="2"/>
  <c r="J475" i="2"/>
  <c r="L475" i="2"/>
  <c r="J478" i="2"/>
  <c r="L478" i="2"/>
  <c r="G479" i="2"/>
  <c r="H479" i="2"/>
  <c r="I479" i="2"/>
  <c r="K479" i="2"/>
  <c r="J500" i="2"/>
  <c r="L500" i="2"/>
  <c r="H502" i="2"/>
  <c r="J502" i="2"/>
  <c r="L502" i="2"/>
  <c r="H503" i="2"/>
  <c r="J503" i="2"/>
  <c r="L503" i="2"/>
  <c r="H504" i="2"/>
  <c r="J504" i="2"/>
  <c r="L504" i="2"/>
  <c r="H505" i="2"/>
  <c r="J505" i="2"/>
  <c r="L505" i="2"/>
  <c r="H506" i="2"/>
  <c r="J506" i="2"/>
  <c r="L506" i="2"/>
  <c r="G508" i="2"/>
  <c r="I508" i="2"/>
  <c r="K508" i="2"/>
  <c r="N24" i="2"/>
  <c r="P24" i="2"/>
  <c r="R24" i="2"/>
  <c r="T24" i="2"/>
  <c r="V24" i="2"/>
  <c r="X24" i="2"/>
  <c r="Z24" i="2"/>
  <c r="N25" i="2"/>
  <c r="P25" i="2"/>
  <c r="R25" i="2"/>
  <c r="T25" i="2"/>
  <c r="V25" i="2"/>
  <c r="X25" i="2"/>
  <c r="Z25" i="2"/>
  <c r="N26" i="2"/>
  <c r="P26" i="2"/>
  <c r="R26" i="2"/>
  <c r="T26" i="2"/>
  <c r="V26" i="2"/>
  <c r="X26" i="2"/>
  <c r="Z26" i="2"/>
  <c r="N27" i="2"/>
  <c r="P27" i="2"/>
  <c r="R27" i="2"/>
  <c r="T27" i="2"/>
  <c r="V27" i="2"/>
  <c r="X27" i="2"/>
  <c r="Z27" i="2"/>
  <c r="N31" i="2"/>
  <c r="P31" i="2"/>
  <c r="R31" i="2"/>
  <c r="T31" i="2"/>
  <c r="V31" i="2"/>
  <c r="X31" i="2"/>
  <c r="Z31" i="2"/>
  <c r="N32" i="2"/>
  <c r="P32" i="2"/>
  <c r="R32" i="2"/>
  <c r="T32" i="2"/>
  <c r="V32" i="2"/>
  <c r="X32" i="2"/>
  <c r="Z32" i="2"/>
  <c r="N36" i="2"/>
  <c r="P36" i="2"/>
  <c r="R36" i="2"/>
  <c r="T36" i="2"/>
  <c r="V36" i="2"/>
  <c r="X36" i="2"/>
  <c r="Z36" i="2"/>
  <c r="N37" i="2"/>
  <c r="P37" i="2"/>
  <c r="R37" i="2"/>
  <c r="T37" i="2"/>
  <c r="V37" i="2"/>
  <c r="X37" i="2"/>
  <c r="Z37" i="2"/>
  <c r="N38" i="2"/>
  <c r="P38" i="2"/>
  <c r="R38" i="2"/>
  <c r="T38" i="2"/>
  <c r="V38" i="2"/>
  <c r="X38" i="2"/>
  <c r="Z38" i="2"/>
  <c r="N39" i="2"/>
  <c r="P39" i="2"/>
  <c r="R39" i="2"/>
  <c r="T39" i="2"/>
  <c r="V39" i="2"/>
  <c r="X39" i="2"/>
  <c r="Z39" i="2"/>
  <c r="N41" i="2"/>
  <c r="P41" i="2"/>
  <c r="R41" i="2"/>
  <c r="T41" i="2"/>
  <c r="V41" i="2"/>
  <c r="X41" i="2"/>
  <c r="Z41" i="2"/>
  <c r="N50" i="2"/>
  <c r="P50" i="2"/>
  <c r="R50" i="2"/>
  <c r="T50" i="2"/>
  <c r="V50" i="2"/>
  <c r="X50" i="2"/>
  <c r="Z50" i="2"/>
  <c r="N51" i="2"/>
  <c r="P51" i="2"/>
  <c r="R51" i="2"/>
  <c r="T51" i="2"/>
  <c r="V51" i="2"/>
  <c r="X51" i="2"/>
  <c r="Z51" i="2"/>
  <c r="N53" i="2"/>
  <c r="P53" i="2"/>
  <c r="R53" i="2"/>
  <c r="T53" i="2"/>
  <c r="V53" i="2"/>
  <c r="X53" i="2"/>
  <c r="Z53" i="2"/>
  <c r="N54" i="2"/>
  <c r="P54" i="2"/>
  <c r="R54" i="2"/>
  <c r="T54" i="2"/>
  <c r="V54" i="2"/>
  <c r="X54" i="2"/>
  <c r="Z54" i="2"/>
  <c r="N55" i="2"/>
  <c r="P55" i="2"/>
  <c r="R55" i="2"/>
  <c r="T55" i="2"/>
  <c r="V55" i="2"/>
  <c r="X55" i="2"/>
  <c r="Z55" i="2"/>
  <c r="N57" i="2"/>
  <c r="P57" i="2"/>
  <c r="R57" i="2"/>
  <c r="T57" i="2"/>
  <c r="V57" i="2"/>
  <c r="X57" i="2"/>
  <c r="Z57" i="2"/>
  <c r="N58" i="2"/>
  <c r="P58" i="2"/>
  <c r="R58" i="2"/>
  <c r="T58" i="2"/>
  <c r="V58" i="2"/>
  <c r="X58" i="2"/>
  <c r="Z58" i="2"/>
  <c r="N62" i="2"/>
  <c r="P62" i="2"/>
  <c r="R62" i="2"/>
  <c r="T62" i="2"/>
  <c r="V62" i="2"/>
  <c r="X62" i="2"/>
  <c r="Z62" i="2"/>
  <c r="N63" i="2"/>
  <c r="P63" i="2"/>
  <c r="R63" i="2"/>
  <c r="T63" i="2"/>
  <c r="V63" i="2"/>
  <c r="X63" i="2"/>
  <c r="Z63" i="2"/>
  <c r="N73" i="2"/>
  <c r="P73" i="2"/>
  <c r="R73" i="2"/>
  <c r="T73" i="2"/>
  <c r="V73" i="2"/>
  <c r="X73" i="2"/>
  <c r="Z73" i="2"/>
  <c r="N74" i="2"/>
  <c r="P74" i="2"/>
  <c r="R74" i="2"/>
  <c r="T74" i="2"/>
  <c r="V74" i="2"/>
  <c r="X74" i="2"/>
  <c r="Z74" i="2"/>
  <c r="N75" i="2"/>
  <c r="P75" i="2"/>
  <c r="R75" i="2"/>
  <c r="T75" i="2"/>
  <c r="V75" i="2"/>
  <c r="X75" i="2"/>
  <c r="Z75" i="2"/>
  <c r="N76" i="2"/>
  <c r="P76" i="2"/>
  <c r="R76" i="2"/>
  <c r="T76" i="2"/>
  <c r="V76" i="2"/>
  <c r="X76" i="2"/>
  <c r="Z76" i="2"/>
  <c r="N77" i="2"/>
  <c r="P77" i="2"/>
  <c r="R77" i="2"/>
  <c r="T77" i="2"/>
  <c r="V77" i="2"/>
  <c r="X77" i="2"/>
  <c r="Z77" i="2"/>
  <c r="N78" i="2"/>
  <c r="P78" i="2"/>
  <c r="R78" i="2"/>
  <c r="T78" i="2"/>
  <c r="V78" i="2"/>
  <c r="X78" i="2"/>
  <c r="Z78" i="2"/>
  <c r="N79" i="2"/>
  <c r="P79" i="2"/>
  <c r="R79" i="2"/>
  <c r="T79" i="2"/>
  <c r="V79" i="2"/>
  <c r="X79" i="2"/>
  <c r="Z79" i="2"/>
  <c r="N81" i="2"/>
  <c r="P81" i="2"/>
  <c r="R81" i="2"/>
  <c r="T81" i="2"/>
  <c r="V81" i="2"/>
  <c r="X81" i="2"/>
  <c r="Z81" i="2"/>
  <c r="N82" i="2"/>
  <c r="P82" i="2"/>
  <c r="R82" i="2"/>
  <c r="T82" i="2"/>
  <c r="V82" i="2"/>
  <c r="X82" i="2"/>
  <c r="Z82" i="2"/>
  <c r="N83" i="2"/>
  <c r="P83" i="2"/>
  <c r="R83" i="2"/>
  <c r="T83" i="2"/>
  <c r="V83" i="2"/>
  <c r="X83" i="2"/>
  <c r="Z83" i="2"/>
  <c r="N84" i="2"/>
  <c r="P84" i="2"/>
  <c r="R84" i="2"/>
  <c r="T84" i="2"/>
  <c r="V84" i="2"/>
  <c r="X84" i="2"/>
  <c r="Z84" i="2"/>
  <c r="N85" i="2"/>
  <c r="P85" i="2"/>
  <c r="R85" i="2"/>
  <c r="T85" i="2"/>
  <c r="V85" i="2"/>
  <c r="X85" i="2"/>
  <c r="Z85" i="2"/>
  <c r="N86" i="2"/>
  <c r="P86" i="2"/>
  <c r="R86" i="2"/>
  <c r="T86" i="2"/>
  <c r="V86" i="2"/>
  <c r="X86" i="2"/>
  <c r="Z86" i="2"/>
  <c r="N87" i="2"/>
  <c r="P87" i="2"/>
  <c r="R87" i="2"/>
  <c r="T87" i="2"/>
  <c r="V87" i="2"/>
  <c r="X87" i="2"/>
  <c r="Z87" i="2"/>
  <c r="N88" i="2"/>
  <c r="R88" i="2"/>
  <c r="T88" i="2"/>
  <c r="V88" i="2"/>
  <c r="X88" i="2"/>
  <c r="Z88" i="2"/>
  <c r="N89" i="2"/>
  <c r="R89" i="2"/>
  <c r="T89" i="2"/>
  <c r="V89" i="2"/>
  <c r="X89" i="2"/>
  <c r="Z89" i="2"/>
  <c r="N91" i="2"/>
  <c r="P91" i="2"/>
  <c r="R91" i="2"/>
  <c r="T91" i="2"/>
  <c r="V91" i="2"/>
  <c r="X91" i="2"/>
  <c r="Z91" i="2"/>
  <c r="N92" i="2"/>
  <c r="P92" i="2"/>
  <c r="R92" i="2"/>
  <c r="T92" i="2"/>
  <c r="V92" i="2"/>
  <c r="X92" i="2"/>
  <c r="Z92" i="2"/>
  <c r="N93" i="2"/>
  <c r="P93" i="2"/>
  <c r="R93" i="2"/>
  <c r="T93" i="2"/>
  <c r="V93" i="2"/>
  <c r="X93" i="2"/>
  <c r="Z93" i="2"/>
  <c r="N95" i="2"/>
  <c r="P95" i="2"/>
  <c r="R95" i="2"/>
  <c r="T95" i="2"/>
  <c r="V95" i="2"/>
  <c r="X95" i="2"/>
  <c r="Z95" i="2"/>
  <c r="N96" i="2"/>
  <c r="P96" i="2"/>
  <c r="R96" i="2"/>
  <c r="T96" i="2"/>
  <c r="V96" i="2"/>
  <c r="X96" i="2"/>
  <c r="Z96" i="2"/>
  <c r="N97" i="2"/>
  <c r="P97" i="2"/>
  <c r="R97" i="2"/>
  <c r="T97" i="2"/>
  <c r="V97" i="2"/>
  <c r="X97" i="2"/>
  <c r="Z97" i="2"/>
  <c r="N98" i="2"/>
  <c r="P98" i="2"/>
  <c r="R98" i="2"/>
  <c r="T98" i="2"/>
  <c r="V98" i="2"/>
  <c r="X98" i="2"/>
  <c r="Z98" i="2"/>
  <c r="N102" i="2"/>
  <c r="P102" i="2"/>
  <c r="R102" i="2"/>
  <c r="T102" i="2"/>
  <c r="V102" i="2"/>
  <c r="X102" i="2"/>
  <c r="Z102" i="2"/>
  <c r="N103" i="2"/>
  <c r="P103" i="2"/>
  <c r="R103" i="2"/>
  <c r="T103" i="2"/>
  <c r="V103" i="2"/>
  <c r="X103" i="2"/>
  <c r="Z103" i="2"/>
  <c r="N104" i="2"/>
  <c r="P104" i="2"/>
  <c r="R104" i="2"/>
  <c r="T104" i="2"/>
  <c r="V104" i="2"/>
  <c r="X104" i="2"/>
  <c r="Z104" i="2"/>
  <c r="N105" i="2"/>
  <c r="P105" i="2"/>
  <c r="R105" i="2"/>
  <c r="T105" i="2"/>
  <c r="V105" i="2"/>
  <c r="X105" i="2"/>
  <c r="Z105" i="2"/>
  <c r="N106" i="2"/>
  <c r="P106" i="2"/>
  <c r="R106" i="2"/>
  <c r="T106" i="2"/>
  <c r="V106" i="2"/>
  <c r="X106" i="2"/>
  <c r="Z106" i="2"/>
  <c r="N107" i="2"/>
  <c r="P107" i="2"/>
  <c r="R107" i="2"/>
  <c r="T107" i="2"/>
  <c r="V107" i="2"/>
  <c r="X107" i="2"/>
  <c r="Z107" i="2"/>
  <c r="N108" i="2"/>
  <c r="P108" i="2"/>
  <c r="R108" i="2"/>
  <c r="T108" i="2"/>
  <c r="V108" i="2"/>
  <c r="X108" i="2"/>
  <c r="Z108" i="2"/>
  <c r="N109" i="2"/>
  <c r="P109" i="2"/>
  <c r="R109" i="2"/>
  <c r="T109" i="2"/>
  <c r="V109" i="2"/>
  <c r="X109" i="2"/>
  <c r="Z109" i="2"/>
  <c r="N110" i="2"/>
  <c r="P110" i="2"/>
  <c r="R110" i="2"/>
  <c r="T110" i="2"/>
  <c r="V110" i="2"/>
  <c r="X110" i="2"/>
  <c r="Z110" i="2"/>
  <c r="N112" i="2"/>
  <c r="P112" i="2"/>
  <c r="R112" i="2"/>
  <c r="T112" i="2"/>
  <c r="V112" i="2"/>
  <c r="X112" i="2"/>
  <c r="Z112" i="2"/>
  <c r="N114" i="2"/>
  <c r="P114" i="2"/>
  <c r="R114" i="2"/>
  <c r="T114" i="2"/>
  <c r="V114" i="2"/>
  <c r="X114" i="2"/>
  <c r="Z114" i="2"/>
  <c r="N116" i="2"/>
  <c r="P116" i="2"/>
  <c r="R116" i="2"/>
  <c r="T116" i="2"/>
  <c r="V116" i="2"/>
  <c r="X116" i="2"/>
  <c r="Z116" i="2"/>
  <c r="N119" i="2"/>
  <c r="P119" i="2"/>
  <c r="R119" i="2"/>
  <c r="T119" i="2"/>
  <c r="V119" i="2"/>
  <c r="X119" i="2"/>
  <c r="Z119" i="2"/>
  <c r="N120" i="2"/>
  <c r="P120" i="2"/>
  <c r="R120" i="2"/>
  <c r="T120" i="2"/>
  <c r="V120" i="2"/>
  <c r="X120" i="2"/>
  <c r="Z120" i="2"/>
  <c r="N121" i="2"/>
  <c r="P121" i="2"/>
  <c r="R121" i="2"/>
  <c r="T121" i="2"/>
  <c r="V121" i="2"/>
  <c r="X121" i="2"/>
  <c r="Z121" i="2"/>
  <c r="N122" i="2"/>
  <c r="P122" i="2"/>
  <c r="R122" i="2"/>
  <c r="T122" i="2"/>
  <c r="V122" i="2"/>
  <c r="X122" i="2"/>
  <c r="Z122" i="2"/>
  <c r="N123" i="2"/>
  <c r="P123" i="2"/>
  <c r="R123" i="2"/>
  <c r="T123" i="2"/>
  <c r="V123" i="2"/>
  <c r="X123" i="2"/>
  <c r="Z123" i="2"/>
  <c r="N124" i="2"/>
  <c r="P124" i="2"/>
  <c r="R124" i="2"/>
  <c r="T124" i="2"/>
  <c r="V124" i="2"/>
  <c r="X124" i="2"/>
  <c r="Z124" i="2"/>
  <c r="N125" i="2"/>
  <c r="P125" i="2"/>
  <c r="R125" i="2"/>
  <c r="T125" i="2"/>
  <c r="V125" i="2"/>
  <c r="X125" i="2"/>
  <c r="Z125" i="2"/>
  <c r="N131" i="2"/>
  <c r="P131" i="2"/>
  <c r="R131" i="2"/>
  <c r="T131" i="2"/>
  <c r="V131" i="2"/>
  <c r="X131" i="2"/>
  <c r="Z131" i="2"/>
  <c r="N132" i="2"/>
  <c r="P132" i="2"/>
  <c r="R132" i="2"/>
  <c r="T132" i="2"/>
  <c r="V132" i="2"/>
  <c r="X132" i="2"/>
  <c r="Z132" i="2"/>
  <c r="N133" i="2"/>
  <c r="P133" i="2"/>
  <c r="R133" i="2"/>
  <c r="T133" i="2"/>
  <c r="V133" i="2"/>
  <c r="X133" i="2"/>
  <c r="Z133" i="2"/>
  <c r="N134" i="2"/>
  <c r="P134" i="2"/>
  <c r="R134" i="2"/>
  <c r="T134" i="2"/>
  <c r="V134" i="2"/>
  <c r="X134" i="2"/>
  <c r="Z134" i="2"/>
  <c r="N135" i="2"/>
  <c r="P135" i="2"/>
  <c r="R135" i="2"/>
  <c r="T135" i="2"/>
  <c r="V135" i="2"/>
  <c r="X135" i="2"/>
  <c r="Z135" i="2"/>
  <c r="N136" i="2"/>
  <c r="P136" i="2"/>
  <c r="R136" i="2"/>
  <c r="T136" i="2"/>
  <c r="V136" i="2"/>
  <c r="X136" i="2"/>
  <c r="Z136" i="2"/>
  <c r="N137" i="2"/>
  <c r="P137" i="2"/>
  <c r="R137" i="2"/>
  <c r="T137" i="2"/>
  <c r="V137" i="2"/>
  <c r="X137" i="2"/>
  <c r="Z137" i="2"/>
  <c r="N138" i="2"/>
  <c r="P138" i="2"/>
  <c r="R138" i="2"/>
  <c r="T138" i="2"/>
  <c r="V138" i="2"/>
  <c r="X138" i="2"/>
  <c r="Z138" i="2"/>
  <c r="N139" i="2"/>
  <c r="P139" i="2"/>
  <c r="R139" i="2"/>
  <c r="T139" i="2"/>
  <c r="V139" i="2"/>
  <c r="X139" i="2"/>
  <c r="Z139" i="2"/>
  <c r="N140" i="2"/>
  <c r="P140" i="2"/>
  <c r="R140" i="2"/>
  <c r="T140" i="2"/>
  <c r="V140" i="2"/>
  <c r="X140" i="2"/>
  <c r="Z140" i="2"/>
  <c r="N141" i="2"/>
  <c r="P141" i="2"/>
  <c r="R141" i="2"/>
  <c r="T141" i="2"/>
  <c r="V141" i="2"/>
  <c r="X141" i="2"/>
  <c r="Z141" i="2"/>
  <c r="N143" i="2"/>
  <c r="P143" i="2"/>
  <c r="R143" i="2"/>
  <c r="T143" i="2"/>
  <c r="V143" i="2"/>
  <c r="X143" i="2"/>
  <c r="Z143" i="2"/>
  <c r="N144" i="2"/>
  <c r="P144" i="2"/>
  <c r="R144" i="2"/>
  <c r="T144" i="2"/>
  <c r="V144" i="2"/>
  <c r="X144" i="2"/>
  <c r="Z144" i="2"/>
  <c r="N145" i="2"/>
  <c r="P145" i="2"/>
  <c r="R145" i="2"/>
  <c r="T145" i="2"/>
  <c r="V145" i="2"/>
  <c r="X145" i="2"/>
  <c r="Z145" i="2"/>
  <c r="N146" i="2"/>
  <c r="P146" i="2"/>
  <c r="R146" i="2"/>
  <c r="T146" i="2"/>
  <c r="V146" i="2"/>
  <c r="X146" i="2"/>
  <c r="Z146" i="2"/>
  <c r="N147" i="2"/>
  <c r="P147" i="2"/>
  <c r="R147" i="2"/>
  <c r="T147" i="2"/>
  <c r="V147" i="2"/>
  <c r="X147" i="2"/>
  <c r="Z147" i="2"/>
  <c r="N148" i="2"/>
  <c r="P148" i="2"/>
  <c r="R148" i="2"/>
  <c r="T148" i="2"/>
  <c r="V148" i="2"/>
  <c r="X148" i="2"/>
  <c r="Z148" i="2"/>
  <c r="O149" i="2"/>
  <c r="Q149" i="2"/>
  <c r="S149" i="2"/>
  <c r="U149" i="2"/>
  <c r="W149" i="2"/>
  <c r="Y149" i="2"/>
  <c r="AA149" i="2"/>
  <c r="N157" i="2"/>
  <c r="P157" i="2"/>
  <c r="R157" i="2"/>
  <c r="T157" i="2"/>
  <c r="V157" i="2"/>
  <c r="X157" i="2"/>
  <c r="Z157" i="2"/>
  <c r="N158" i="2"/>
  <c r="P158" i="2"/>
  <c r="R158" i="2"/>
  <c r="T158" i="2"/>
  <c r="V158" i="2"/>
  <c r="X158" i="2"/>
  <c r="Z158" i="2"/>
  <c r="N159" i="2"/>
  <c r="P159" i="2"/>
  <c r="R159" i="2"/>
  <c r="T159" i="2"/>
  <c r="V159" i="2"/>
  <c r="X159" i="2"/>
  <c r="Z159" i="2"/>
  <c r="N160" i="2"/>
  <c r="P160" i="2"/>
  <c r="R160" i="2"/>
  <c r="T160" i="2"/>
  <c r="V160" i="2"/>
  <c r="X160" i="2"/>
  <c r="Z160" i="2"/>
  <c r="N161" i="2"/>
  <c r="P161" i="2"/>
  <c r="R161" i="2"/>
  <c r="T161" i="2"/>
  <c r="V161" i="2"/>
  <c r="X161" i="2"/>
  <c r="Z161" i="2"/>
  <c r="N162" i="2"/>
  <c r="P162" i="2"/>
  <c r="R162" i="2"/>
  <c r="T162" i="2"/>
  <c r="V162" i="2"/>
  <c r="X162" i="2"/>
  <c r="Z162" i="2"/>
  <c r="N163" i="2"/>
  <c r="P163" i="2"/>
  <c r="R163" i="2"/>
  <c r="T163" i="2"/>
  <c r="V163" i="2"/>
  <c r="X163" i="2"/>
  <c r="Z163" i="2"/>
  <c r="N164" i="2"/>
  <c r="P164" i="2"/>
  <c r="R164" i="2"/>
  <c r="T164" i="2"/>
  <c r="V164" i="2"/>
  <c r="X164" i="2"/>
  <c r="Z164" i="2"/>
  <c r="N165" i="2"/>
  <c r="P165" i="2"/>
  <c r="R165" i="2"/>
  <c r="T165" i="2"/>
  <c r="V165" i="2"/>
  <c r="X165" i="2"/>
  <c r="Z165" i="2"/>
  <c r="N166" i="2"/>
  <c r="P166" i="2"/>
  <c r="R166" i="2"/>
  <c r="T166" i="2"/>
  <c r="V166" i="2"/>
  <c r="X166" i="2"/>
  <c r="Z166" i="2"/>
  <c r="N167" i="2"/>
  <c r="P167" i="2"/>
  <c r="R167" i="2"/>
  <c r="T167" i="2"/>
  <c r="V167" i="2"/>
  <c r="X167" i="2"/>
  <c r="Z167" i="2"/>
  <c r="N168" i="2"/>
  <c r="P168" i="2"/>
  <c r="R168" i="2"/>
  <c r="T168" i="2"/>
  <c r="V168" i="2"/>
  <c r="X168" i="2"/>
  <c r="Z168" i="2"/>
  <c r="N169" i="2"/>
  <c r="P169" i="2"/>
  <c r="R169" i="2"/>
  <c r="T169" i="2"/>
  <c r="V169" i="2"/>
  <c r="X169" i="2"/>
  <c r="Z169" i="2"/>
  <c r="N170" i="2"/>
  <c r="P170" i="2"/>
  <c r="R170" i="2"/>
  <c r="T170" i="2"/>
  <c r="V170" i="2"/>
  <c r="X170" i="2"/>
  <c r="Z170" i="2"/>
  <c r="N172" i="2"/>
  <c r="P172" i="2"/>
  <c r="R172" i="2"/>
  <c r="T172" i="2"/>
  <c r="V172" i="2"/>
  <c r="X172" i="2"/>
  <c r="Z172" i="2"/>
  <c r="N173" i="2"/>
  <c r="P173" i="2"/>
  <c r="R173" i="2"/>
  <c r="T173" i="2"/>
  <c r="V173" i="2"/>
  <c r="X173" i="2"/>
  <c r="Z173" i="2"/>
  <c r="N174" i="2"/>
  <c r="P174" i="2"/>
  <c r="R174" i="2"/>
  <c r="T174" i="2"/>
  <c r="V174" i="2"/>
  <c r="X174" i="2"/>
  <c r="Z174" i="2"/>
  <c r="N175" i="2"/>
  <c r="P175" i="2"/>
  <c r="R175" i="2"/>
  <c r="T175" i="2"/>
  <c r="V175" i="2"/>
  <c r="X175" i="2"/>
  <c r="Z175" i="2"/>
  <c r="N176" i="2"/>
  <c r="P176" i="2"/>
  <c r="R176" i="2"/>
  <c r="T176" i="2"/>
  <c r="V176" i="2"/>
  <c r="X176" i="2"/>
  <c r="Z176" i="2"/>
  <c r="N177" i="2"/>
  <c r="P177" i="2"/>
  <c r="R177" i="2"/>
  <c r="T177" i="2"/>
  <c r="V177" i="2"/>
  <c r="X177" i="2"/>
  <c r="Z177" i="2"/>
  <c r="N178" i="2"/>
  <c r="P178" i="2"/>
  <c r="R178" i="2"/>
  <c r="T178" i="2"/>
  <c r="V178" i="2"/>
  <c r="X178" i="2"/>
  <c r="Z178" i="2"/>
  <c r="N179" i="2"/>
  <c r="P179" i="2"/>
  <c r="R179" i="2"/>
  <c r="T179" i="2"/>
  <c r="V179" i="2"/>
  <c r="X179" i="2"/>
  <c r="Z179" i="2"/>
  <c r="N180" i="2"/>
  <c r="P180" i="2"/>
  <c r="R180" i="2"/>
  <c r="T180" i="2"/>
  <c r="V180" i="2"/>
  <c r="X180" i="2"/>
  <c r="Z180" i="2"/>
  <c r="N181" i="2"/>
  <c r="P181" i="2"/>
  <c r="R181" i="2"/>
  <c r="T181" i="2"/>
  <c r="V181" i="2"/>
  <c r="X181" i="2"/>
  <c r="Z181" i="2"/>
  <c r="N182" i="2"/>
  <c r="P182" i="2"/>
  <c r="R182" i="2"/>
  <c r="T182" i="2"/>
  <c r="V182" i="2"/>
  <c r="X182" i="2"/>
  <c r="Z182" i="2"/>
  <c r="N183" i="2"/>
  <c r="P183" i="2"/>
  <c r="R183" i="2"/>
  <c r="T183" i="2"/>
  <c r="V183" i="2"/>
  <c r="X183" i="2"/>
  <c r="Z183" i="2"/>
  <c r="N184" i="2"/>
  <c r="P184" i="2"/>
  <c r="R184" i="2"/>
  <c r="T184" i="2"/>
  <c r="V184" i="2"/>
  <c r="X184" i="2"/>
  <c r="Z184" i="2"/>
  <c r="N185" i="2"/>
  <c r="P185" i="2"/>
  <c r="R185" i="2"/>
  <c r="T185" i="2"/>
  <c r="V185" i="2"/>
  <c r="X185" i="2"/>
  <c r="Z185" i="2"/>
  <c r="N186" i="2"/>
  <c r="P186" i="2"/>
  <c r="R186" i="2"/>
  <c r="T186" i="2"/>
  <c r="V186" i="2"/>
  <c r="X186" i="2"/>
  <c r="Z186" i="2"/>
  <c r="N187" i="2"/>
  <c r="P187" i="2"/>
  <c r="R187" i="2"/>
  <c r="T187" i="2"/>
  <c r="V187" i="2"/>
  <c r="X187" i="2"/>
  <c r="Z187" i="2"/>
  <c r="N188" i="2"/>
  <c r="P188" i="2"/>
  <c r="R188" i="2"/>
  <c r="T188" i="2"/>
  <c r="V188" i="2"/>
  <c r="X188" i="2"/>
  <c r="Z188" i="2"/>
  <c r="N189" i="2"/>
  <c r="P189" i="2"/>
  <c r="R189" i="2"/>
  <c r="T189" i="2"/>
  <c r="V189" i="2"/>
  <c r="X189" i="2"/>
  <c r="Z189" i="2"/>
  <c r="N190" i="2"/>
  <c r="P190" i="2"/>
  <c r="R190" i="2"/>
  <c r="T190" i="2"/>
  <c r="V190" i="2"/>
  <c r="X190" i="2"/>
  <c r="Z190" i="2"/>
  <c r="N199" i="2"/>
  <c r="P199" i="2"/>
  <c r="R199" i="2"/>
  <c r="T199" i="2"/>
  <c r="V199" i="2"/>
  <c r="X199" i="2"/>
  <c r="Z199" i="2"/>
  <c r="N200" i="2"/>
  <c r="P200" i="2"/>
  <c r="R200" i="2"/>
  <c r="T200" i="2"/>
  <c r="V200" i="2"/>
  <c r="X200" i="2"/>
  <c r="Z200" i="2"/>
  <c r="N201" i="2"/>
  <c r="P201" i="2"/>
  <c r="R201" i="2"/>
  <c r="T201" i="2"/>
  <c r="V201" i="2"/>
  <c r="X201" i="2"/>
  <c r="Z201" i="2"/>
  <c r="N204" i="2"/>
  <c r="P204" i="2"/>
  <c r="R204" i="2"/>
  <c r="T204" i="2"/>
  <c r="V204" i="2"/>
  <c r="X204" i="2"/>
  <c r="Z204" i="2"/>
  <c r="N206" i="2"/>
  <c r="P206" i="2"/>
  <c r="R206" i="2"/>
  <c r="T206" i="2"/>
  <c r="V206" i="2"/>
  <c r="X206" i="2"/>
  <c r="Z206" i="2"/>
  <c r="N207" i="2"/>
  <c r="P207" i="2"/>
  <c r="R207" i="2"/>
  <c r="T207" i="2"/>
  <c r="V207" i="2"/>
  <c r="X207" i="2"/>
  <c r="Z207" i="2"/>
  <c r="N209" i="2"/>
  <c r="P209" i="2"/>
  <c r="R209" i="2"/>
  <c r="T209" i="2"/>
  <c r="V209" i="2"/>
  <c r="X209" i="2"/>
  <c r="Z209" i="2"/>
  <c r="N211" i="2"/>
  <c r="P211" i="2"/>
  <c r="R211" i="2"/>
  <c r="T211" i="2"/>
  <c r="V211" i="2"/>
  <c r="X211" i="2"/>
  <c r="Z211" i="2"/>
  <c r="N212" i="2"/>
  <c r="P212" i="2"/>
  <c r="R212" i="2"/>
  <c r="T212" i="2"/>
  <c r="V212" i="2"/>
  <c r="X212" i="2"/>
  <c r="Z212" i="2"/>
  <c r="N214" i="2"/>
  <c r="P214" i="2"/>
  <c r="R214" i="2"/>
  <c r="T214" i="2"/>
  <c r="V214" i="2"/>
  <c r="X214" i="2"/>
  <c r="Z214" i="2"/>
  <c r="N215" i="2"/>
  <c r="P215" i="2"/>
  <c r="R215" i="2"/>
  <c r="T215" i="2"/>
  <c r="V215" i="2"/>
  <c r="X215" i="2"/>
  <c r="Z215" i="2"/>
  <c r="N217" i="2"/>
  <c r="P217" i="2"/>
  <c r="R217" i="2"/>
  <c r="T217" i="2"/>
  <c r="V217" i="2"/>
  <c r="X217" i="2"/>
  <c r="Z217" i="2"/>
  <c r="N218" i="2"/>
  <c r="P218" i="2"/>
  <c r="R218" i="2"/>
  <c r="T218" i="2"/>
  <c r="V218" i="2"/>
  <c r="X218" i="2"/>
  <c r="Z218" i="2"/>
  <c r="N219" i="2"/>
  <c r="P219" i="2"/>
  <c r="R219" i="2"/>
  <c r="T219" i="2"/>
  <c r="V219" i="2"/>
  <c r="X219" i="2"/>
  <c r="Z219" i="2"/>
  <c r="N220" i="2"/>
  <c r="P220" i="2"/>
  <c r="R220" i="2"/>
  <c r="T220" i="2"/>
  <c r="V220" i="2"/>
  <c r="X220" i="2"/>
  <c r="Z220" i="2"/>
  <c r="N221" i="2"/>
  <c r="P221" i="2"/>
  <c r="R221" i="2"/>
  <c r="T221" i="2"/>
  <c r="V221" i="2"/>
  <c r="X221" i="2"/>
  <c r="Z221" i="2"/>
  <c r="N222" i="2"/>
  <c r="P222" i="2"/>
  <c r="R222" i="2"/>
  <c r="T222" i="2"/>
  <c r="V222" i="2"/>
  <c r="X222" i="2"/>
  <c r="Z222" i="2"/>
  <c r="N223" i="2"/>
  <c r="P223" i="2"/>
  <c r="R223" i="2"/>
  <c r="T223" i="2"/>
  <c r="V223" i="2"/>
  <c r="X223" i="2"/>
  <c r="Z223" i="2"/>
  <c r="N224" i="2"/>
  <c r="P224" i="2"/>
  <c r="R224" i="2"/>
  <c r="T224" i="2"/>
  <c r="V224" i="2"/>
  <c r="X224" i="2"/>
  <c r="Z224" i="2"/>
  <c r="N225" i="2"/>
  <c r="P225" i="2"/>
  <c r="R225" i="2"/>
  <c r="T225" i="2"/>
  <c r="V225" i="2"/>
  <c r="X225" i="2"/>
  <c r="Z225" i="2"/>
  <c r="N226" i="2"/>
  <c r="P226" i="2"/>
  <c r="R226" i="2"/>
  <c r="T226" i="2"/>
  <c r="V226" i="2"/>
  <c r="X226" i="2"/>
  <c r="Z226" i="2"/>
  <c r="N227" i="2"/>
  <c r="P227" i="2"/>
  <c r="R227" i="2"/>
  <c r="T227" i="2"/>
  <c r="V227" i="2"/>
  <c r="X227" i="2"/>
  <c r="Z227" i="2"/>
  <c r="N228" i="2"/>
  <c r="P228" i="2"/>
  <c r="R228" i="2"/>
  <c r="T228" i="2"/>
  <c r="V228" i="2"/>
  <c r="X228" i="2"/>
  <c r="Z228" i="2"/>
  <c r="N229" i="2"/>
  <c r="P229" i="2"/>
  <c r="R229" i="2"/>
  <c r="T229" i="2"/>
  <c r="V229" i="2"/>
  <c r="X229" i="2"/>
  <c r="Z229" i="2"/>
  <c r="N230" i="2"/>
  <c r="P230" i="2"/>
  <c r="R230" i="2"/>
  <c r="T230" i="2"/>
  <c r="V230" i="2"/>
  <c r="X230" i="2"/>
  <c r="Z230" i="2"/>
  <c r="N232" i="2"/>
  <c r="P232" i="2"/>
  <c r="R232" i="2"/>
  <c r="T232" i="2"/>
  <c r="V232" i="2"/>
  <c r="X232" i="2"/>
  <c r="Z232" i="2"/>
  <c r="O233" i="2"/>
  <c r="Q233" i="2"/>
  <c r="S233" i="2"/>
  <c r="U233" i="2"/>
  <c r="W233" i="2"/>
  <c r="Y233" i="2"/>
  <c r="AA233" i="2"/>
  <c r="N247" i="2"/>
  <c r="P247" i="2"/>
  <c r="R247" i="2"/>
  <c r="T247" i="2"/>
  <c r="V247" i="2"/>
  <c r="X247" i="2"/>
  <c r="Z247" i="2"/>
  <c r="N248" i="2"/>
  <c r="P248" i="2"/>
  <c r="R248" i="2"/>
  <c r="T248" i="2"/>
  <c r="V248" i="2"/>
  <c r="X248" i="2"/>
  <c r="Z248" i="2"/>
  <c r="N249" i="2"/>
  <c r="P249" i="2"/>
  <c r="R249" i="2"/>
  <c r="T249" i="2"/>
  <c r="V249" i="2"/>
  <c r="X249" i="2"/>
  <c r="Z249" i="2"/>
  <c r="N250" i="2"/>
  <c r="P250" i="2"/>
  <c r="R250" i="2"/>
  <c r="T250" i="2"/>
  <c r="V250" i="2"/>
  <c r="X250" i="2"/>
  <c r="Z250" i="2"/>
  <c r="N251" i="2"/>
  <c r="P251" i="2"/>
  <c r="R251" i="2"/>
  <c r="T251" i="2"/>
  <c r="V251" i="2"/>
  <c r="X251" i="2"/>
  <c r="Z251" i="2"/>
  <c r="N252" i="2"/>
  <c r="P252" i="2"/>
  <c r="R252" i="2"/>
  <c r="T252" i="2"/>
  <c r="V252" i="2"/>
  <c r="X252" i="2"/>
  <c r="Z252" i="2"/>
  <c r="N253" i="2"/>
  <c r="P253" i="2"/>
  <c r="R253" i="2"/>
  <c r="T253" i="2"/>
  <c r="V253" i="2"/>
  <c r="X253" i="2"/>
  <c r="Z253" i="2"/>
  <c r="N254" i="2"/>
  <c r="P254" i="2"/>
  <c r="R254" i="2"/>
  <c r="T254" i="2"/>
  <c r="V254" i="2"/>
  <c r="X254" i="2"/>
  <c r="Z254" i="2"/>
  <c r="N257" i="2"/>
  <c r="P257" i="2"/>
  <c r="R257" i="2"/>
  <c r="T257" i="2"/>
  <c r="V257" i="2"/>
  <c r="X257" i="2"/>
  <c r="Z257" i="2"/>
  <c r="N258" i="2"/>
  <c r="P258" i="2"/>
  <c r="R258" i="2"/>
  <c r="T258" i="2"/>
  <c r="V258" i="2"/>
  <c r="X258" i="2"/>
  <c r="Z258" i="2"/>
  <c r="N259" i="2"/>
  <c r="P259" i="2"/>
  <c r="R259" i="2"/>
  <c r="T259" i="2"/>
  <c r="V259" i="2"/>
  <c r="X259" i="2"/>
  <c r="Z259" i="2"/>
  <c r="N260" i="2"/>
  <c r="P260" i="2"/>
  <c r="R260" i="2"/>
  <c r="T260" i="2"/>
  <c r="V260" i="2"/>
  <c r="X260" i="2"/>
  <c r="Z260" i="2"/>
  <c r="N261" i="2"/>
  <c r="P261" i="2"/>
  <c r="R261" i="2"/>
  <c r="T261" i="2"/>
  <c r="V261" i="2"/>
  <c r="X261" i="2"/>
  <c r="Z261" i="2"/>
  <c r="N262" i="2"/>
  <c r="P262" i="2"/>
  <c r="R262" i="2"/>
  <c r="T262" i="2"/>
  <c r="V262" i="2"/>
  <c r="X262" i="2"/>
  <c r="Z262" i="2"/>
  <c r="N263" i="2"/>
  <c r="P263" i="2"/>
  <c r="R263" i="2"/>
  <c r="T263" i="2"/>
  <c r="V263" i="2"/>
  <c r="X263" i="2"/>
  <c r="Z263" i="2"/>
  <c r="N264" i="2"/>
  <c r="P264" i="2"/>
  <c r="R264" i="2"/>
  <c r="T264" i="2"/>
  <c r="V264" i="2"/>
  <c r="X264" i="2"/>
  <c r="Z264" i="2"/>
  <c r="N267" i="2"/>
  <c r="P267" i="2"/>
  <c r="R267" i="2"/>
  <c r="T267" i="2"/>
  <c r="V267" i="2"/>
  <c r="X267" i="2"/>
  <c r="Z267" i="2"/>
  <c r="N268" i="2"/>
  <c r="P268" i="2"/>
  <c r="R268" i="2"/>
  <c r="T268" i="2"/>
  <c r="V268" i="2"/>
  <c r="X268" i="2"/>
  <c r="Z268" i="2"/>
  <c r="N269" i="2"/>
  <c r="P269" i="2"/>
  <c r="R269" i="2"/>
  <c r="T269" i="2"/>
  <c r="V269" i="2"/>
  <c r="X269" i="2"/>
  <c r="Z269" i="2"/>
  <c r="N270" i="2"/>
  <c r="P270" i="2"/>
  <c r="R270" i="2"/>
  <c r="T270" i="2"/>
  <c r="V270" i="2"/>
  <c r="X270" i="2"/>
  <c r="Z270" i="2"/>
  <c r="N282" i="2"/>
  <c r="P282" i="2"/>
  <c r="R282" i="2"/>
  <c r="T282" i="2"/>
  <c r="V282" i="2"/>
  <c r="X282" i="2"/>
  <c r="Z282" i="2"/>
  <c r="N283" i="2"/>
  <c r="P283" i="2"/>
  <c r="R283" i="2"/>
  <c r="T283" i="2"/>
  <c r="V283" i="2"/>
  <c r="X283" i="2"/>
  <c r="Z283" i="2"/>
  <c r="N284" i="2"/>
  <c r="P284" i="2"/>
  <c r="R284" i="2"/>
  <c r="T284" i="2"/>
  <c r="V284" i="2"/>
  <c r="X284" i="2"/>
  <c r="Z284" i="2"/>
  <c r="N285" i="2"/>
  <c r="P285" i="2"/>
  <c r="R285" i="2"/>
  <c r="T285" i="2"/>
  <c r="V285" i="2"/>
  <c r="X285" i="2"/>
  <c r="Z285" i="2"/>
  <c r="N286" i="2"/>
  <c r="P286" i="2"/>
  <c r="R286" i="2"/>
  <c r="T286" i="2"/>
  <c r="V286" i="2"/>
  <c r="X286" i="2"/>
  <c r="Z286" i="2"/>
  <c r="N287" i="2"/>
  <c r="P287" i="2"/>
  <c r="R287" i="2"/>
  <c r="T287" i="2"/>
  <c r="V287" i="2"/>
  <c r="X287" i="2"/>
  <c r="Z287" i="2"/>
  <c r="N288" i="2"/>
  <c r="P288" i="2"/>
  <c r="R288" i="2"/>
  <c r="T288" i="2"/>
  <c r="V288" i="2"/>
  <c r="X288" i="2"/>
  <c r="Z288" i="2"/>
  <c r="N289" i="2"/>
  <c r="P289" i="2"/>
  <c r="R289" i="2"/>
  <c r="T289" i="2"/>
  <c r="V289" i="2"/>
  <c r="X289" i="2"/>
  <c r="Z289" i="2"/>
  <c r="N290" i="2"/>
  <c r="P290" i="2"/>
  <c r="R290" i="2"/>
  <c r="T290" i="2"/>
  <c r="V290" i="2"/>
  <c r="X290" i="2"/>
  <c r="Z290" i="2"/>
  <c r="N291" i="2"/>
  <c r="P291" i="2"/>
  <c r="R291" i="2"/>
  <c r="T291" i="2"/>
  <c r="V291" i="2"/>
  <c r="X291" i="2"/>
  <c r="Z291" i="2"/>
  <c r="N292" i="2"/>
  <c r="P292" i="2"/>
  <c r="R292" i="2"/>
  <c r="T292" i="2"/>
  <c r="V292" i="2"/>
  <c r="X292" i="2"/>
  <c r="Z292" i="2"/>
  <c r="N294" i="2"/>
  <c r="P294" i="2"/>
  <c r="R294" i="2"/>
  <c r="T294" i="2"/>
  <c r="V294" i="2"/>
  <c r="X294" i="2"/>
  <c r="Z294" i="2"/>
  <c r="N295" i="2"/>
  <c r="P295" i="2"/>
  <c r="R295" i="2"/>
  <c r="T295" i="2"/>
  <c r="V295" i="2"/>
  <c r="X295" i="2"/>
  <c r="Z295" i="2"/>
  <c r="N296" i="2"/>
  <c r="P296" i="2"/>
  <c r="R296" i="2"/>
  <c r="T296" i="2"/>
  <c r="V296" i="2"/>
  <c r="X296" i="2"/>
  <c r="Z296" i="2"/>
  <c r="N297" i="2"/>
  <c r="P297" i="2"/>
  <c r="R297" i="2"/>
  <c r="T297" i="2"/>
  <c r="V297" i="2"/>
  <c r="X297" i="2"/>
  <c r="Z297" i="2"/>
  <c r="N298" i="2"/>
  <c r="P298" i="2"/>
  <c r="R298" i="2"/>
  <c r="T298" i="2"/>
  <c r="V298" i="2"/>
  <c r="X298" i="2"/>
  <c r="Z298" i="2"/>
  <c r="N299" i="2"/>
  <c r="P299" i="2"/>
  <c r="R299" i="2"/>
  <c r="T299" i="2"/>
  <c r="V299" i="2"/>
  <c r="X299" i="2"/>
  <c r="Z299" i="2"/>
  <c r="N300" i="2"/>
  <c r="P300" i="2"/>
  <c r="R300" i="2"/>
  <c r="T300" i="2"/>
  <c r="V300" i="2"/>
  <c r="X300" i="2"/>
  <c r="Z300" i="2"/>
  <c r="N302" i="2"/>
  <c r="P302" i="2"/>
  <c r="R302" i="2"/>
  <c r="T302" i="2"/>
  <c r="V302" i="2"/>
  <c r="X302" i="2"/>
  <c r="Z302" i="2"/>
  <c r="N305" i="2"/>
  <c r="P305" i="2"/>
  <c r="R305" i="2"/>
  <c r="T305" i="2"/>
  <c r="V305" i="2"/>
  <c r="X305" i="2"/>
  <c r="Z305" i="2"/>
  <c r="N306" i="2"/>
  <c r="P306" i="2"/>
  <c r="R306" i="2"/>
  <c r="T306" i="2"/>
  <c r="V306" i="2"/>
  <c r="X306" i="2"/>
  <c r="Z306" i="2"/>
  <c r="N308" i="2"/>
  <c r="P308" i="2"/>
  <c r="R308" i="2"/>
  <c r="T308" i="2"/>
  <c r="V308" i="2"/>
  <c r="X308" i="2"/>
  <c r="Z308" i="2"/>
  <c r="N309" i="2"/>
  <c r="P309" i="2"/>
  <c r="R309" i="2"/>
  <c r="T309" i="2"/>
  <c r="V309" i="2"/>
  <c r="X309" i="2"/>
  <c r="Z309" i="2"/>
  <c r="N312" i="2"/>
  <c r="P312" i="2"/>
  <c r="R312" i="2"/>
  <c r="T312" i="2"/>
  <c r="V312" i="2"/>
  <c r="X312" i="2"/>
  <c r="Z312" i="2"/>
  <c r="N313" i="2"/>
  <c r="P313" i="2"/>
  <c r="R313" i="2"/>
  <c r="T313" i="2"/>
  <c r="V313" i="2"/>
  <c r="X313" i="2"/>
  <c r="Z313" i="2"/>
  <c r="N314" i="2"/>
  <c r="P314" i="2"/>
  <c r="R314" i="2"/>
  <c r="T314" i="2"/>
  <c r="V314" i="2"/>
  <c r="X314" i="2"/>
  <c r="Z314" i="2"/>
  <c r="N318" i="2"/>
  <c r="P318" i="2"/>
  <c r="R318" i="2"/>
  <c r="T318" i="2"/>
  <c r="V318" i="2"/>
  <c r="X318" i="2"/>
  <c r="Z318" i="2"/>
  <c r="N319" i="2"/>
  <c r="P319" i="2"/>
  <c r="R319" i="2"/>
  <c r="T319" i="2"/>
  <c r="V319" i="2"/>
  <c r="X319" i="2"/>
  <c r="Z319" i="2"/>
  <c r="N320" i="2"/>
  <c r="P320" i="2"/>
  <c r="R320" i="2"/>
  <c r="T320" i="2"/>
  <c r="V320" i="2"/>
  <c r="X320" i="2"/>
  <c r="Z320" i="2"/>
  <c r="N326" i="2"/>
  <c r="P326" i="2"/>
  <c r="R326" i="2"/>
  <c r="T326" i="2"/>
  <c r="V326" i="2"/>
  <c r="X326" i="2"/>
  <c r="Z326" i="2"/>
  <c r="N327" i="2"/>
  <c r="P327" i="2"/>
  <c r="R327" i="2"/>
  <c r="T327" i="2"/>
  <c r="V327" i="2"/>
  <c r="X327" i="2"/>
  <c r="Z327" i="2"/>
  <c r="N330" i="2"/>
  <c r="P330" i="2"/>
  <c r="R330" i="2"/>
  <c r="T330" i="2"/>
  <c r="V330" i="2"/>
  <c r="X330" i="2"/>
  <c r="Z330" i="2"/>
  <c r="N332" i="2"/>
  <c r="P332" i="2"/>
  <c r="R332" i="2"/>
  <c r="T332" i="2"/>
  <c r="V332" i="2"/>
  <c r="X332" i="2"/>
  <c r="Z332" i="2"/>
  <c r="N333" i="2"/>
  <c r="P333" i="2"/>
  <c r="R333" i="2"/>
  <c r="T333" i="2"/>
  <c r="V333" i="2"/>
  <c r="X333" i="2"/>
  <c r="Z333" i="2"/>
  <c r="N334" i="2"/>
  <c r="P334" i="2"/>
  <c r="R334" i="2"/>
  <c r="T334" i="2"/>
  <c r="V334" i="2"/>
  <c r="X334" i="2"/>
  <c r="Z334" i="2"/>
  <c r="N335" i="2"/>
  <c r="P335" i="2"/>
  <c r="R335" i="2"/>
  <c r="T335" i="2"/>
  <c r="V335" i="2"/>
  <c r="X335" i="2"/>
  <c r="Z335" i="2"/>
  <c r="N338" i="2"/>
  <c r="P338" i="2"/>
  <c r="R338" i="2"/>
  <c r="T338" i="2"/>
  <c r="V338" i="2"/>
  <c r="X338" i="2"/>
  <c r="Z338" i="2"/>
  <c r="N339" i="2"/>
  <c r="P339" i="2"/>
  <c r="R339" i="2"/>
  <c r="T339" i="2"/>
  <c r="V339" i="2"/>
  <c r="X339" i="2"/>
  <c r="Z339" i="2"/>
  <c r="N342" i="2"/>
  <c r="P342" i="2"/>
  <c r="R342" i="2"/>
  <c r="T342" i="2"/>
  <c r="V342" i="2"/>
  <c r="X342" i="2"/>
  <c r="Z342" i="2"/>
  <c r="N343" i="2"/>
  <c r="P343" i="2"/>
  <c r="R343" i="2"/>
  <c r="T343" i="2"/>
  <c r="V343" i="2"/>
  <c r="X343" i="2"/>
  <c r="Z343" i="2"/>
  <c r="N344" i="2"/>
  <c r="P344" i="2"/>
  <c r="R344" i="2"/>
  <c r="T344" i="2"/>
  <c r="V344" i="2"/>
  <c r="X344" i="2"/>
  <c r="Z344" i="2"/>
  <c r="N345" i="2"/>
  <c r="P345" i="2"/>
  <c r="R345" i="2"/>
  <c r="T345" i="2"/>
  <c r="V345" i="2"/>
  <c r="X345" i="2"/>
  <c r="Z345" i="2"/>
  <c r="N347" i="2"/>
  <c r="P347" i="2"/>
  <c r="R347" i="2"/>
  <c r="T347" i="2"/>
  <c r="V347" i="2"/>
  <c r="X347" i="2"/>
  <c r="Z347" i="2"/>
  <c r="N348" i="2"/>
  <c r="P348" i="2"/>
  <c r="R348" i="2"/>
  <c r="T348" i="2"/>
  <c r="V348" i="2"/>
  <c r="X348" i="2"/>
  <c r="Z348" i="2"/>
  <c r="N349" i="2"/>
  <c r="P349" i="2"/>
  <c r="R349" i="2"/>
  <c r="T349" i="2"/>
  <c r="V349" i="2"/>
  <c r="X349" i="2"/>
  <c r="Z349" i="2"/>
  <c r="N352" i="2"/>
  <c r="P352" i="2"/>
  <c r="R352" i="2"/>
  <c r="T352" i="2"/>
  <c r="V352" i="2"/>
  <c r="X352" i="2"/>
  <c r="Z352" i="2"/>
  <c r="N353" i="2"/>
  <c r="P353" i="2"/>
  <c r="R353" i="2"/>
  <c r="T353" i="2"/>
  <c r="V353" i="2"/>
  <c r="X353" i="2"/>
  <c r="Z353" i="2"/>
  <c r="N354" i="2"/>
  <c r="P354" i="2"/>
  <c r="R354" i="2"/>
  <c r="T354" i="2"/>
  <c r="V354" i="2"/>
  <c r="X354" i="2"/>
  <c r="Z354" i="2"/>
  <c r="N355" i="2"/>
  <c r="P355" i="2"/>
  <c r="R355" i="2"/>
  <c r="T355" i="2"/>
  <c r="V355" i="2"/>
  <c r="X355" i="2"/>
  <c r="Z355" i="2"/>
  <c r="N356" i="2"/>
  <c r="P356" i="2"/>
  <c r="R356" i="2"/>
  <c r="T356" i="2"/>
  <c r="V356" i="2"/>
  <c r="X356" i="2"/>
  <c r="Z356" i="2"/>
  <c r="N357" i="2"/>
  <c r="P357" i="2"/>
  <c r="R357" i="2"/>
  <c r="T357" i="2"/>
  <c r="V357" i="2"/>
  <c r="X357" i="2"/>
  <c r="Z357" i="2"/>
  <c r="N358" i="2"/>
  <c r="P358" i="2"/>
  <c r="R358" i="2"/>
  <c r="T358" i="2"/>
  <c r="V358" i="2"/>
  <c r="X358" i="2"/>
  <c r="Z358" i="2"/>
  <c r="N359" i="2"/>
  <c r="P359" i="2"/>
  <c r="R359" i="2"/>
  <c r="T359" i="2"/>
  <c r="V359" i="2"/>
  <c r="X359" i="2"/>
  <c r="Z359" i="2"/>
  <c r="N360" i="2"/>
  <c r="P360" i="2"/>
  <c r="R360" i="2"/>
  <c r="T360" i="2"/>
  <c r="V360" i="2"/>
  <c r="X360" i="2"/>
  <c r="Z360" i="2"/>
  <c r="N361" i="2"/>
  <c r="P361" i="2"/>
  <c r="R361" i="2"/>
  <c r="T361" i="2"/>
  <c r="V361" i="2"/>
  <c r="X361" i="2"/>
  <c r="Z361" i="2"/>
  <c r="N362" i="2"/>
  <c r="P362" i="2"/>
  <c r="R362" i="2"/>
  <c r="T362" i="2"/>
  <c r="V362" i="2"/>
  <c r="X362" i="2"/>
  <c r="Z362" i="2"/>
  <c r="O363" i="2"/>
  <c r="Q363" i="2"/>
  <c r="S363" i="2"/>
  <c r="U363" i="2"/>
  <c r="W363" i="2"/>
  <c r="Y363" i="2"/>
  <c r="AA363" i="2"/>
  <c r="N372" i="2"/>
  <c r="P372" i="2"/>
  <c r="R372" i="2"/>
  <c r="T372" i="2"/>
  <c r="V372" i="2"/>
  <c r="X372" i="2"/>
  <c r="Z372" i="2"/>
  <c r="N375" i="2"/>
  <c r="P375" i="2"/>
  <c r="R375" i="2"/>
  <c r="T375" i="2"/>
  <c r="V375" i="2"/>
  <c r="X375" i="2"/>
  <c r="Z375" i="2"/>
  <c r="N376" i="2"/>
  <c r="P376" i="2"/>
  <c r="R376" i="2"/>
  <c r="T376" i="2"/>
  <c r="V376" i="2"/>
  <c r="X376" i="2"/>
  <c r="Z376" i="2"/>
  <c r="N380" i="2"/>
  <c r="P380" i="2"/>
  <c r="R380" i="2"/>
  <c r="T380" i="2"/>
  <c r="V380" i="2"/>
  <c r="X380" i="2"/>
  <c r="Z380" i="2"/>
  <c r="N381" i="2"/>
  <c r="P381" i="2"/>
  <c r="R381" i="2"/>
  <c r="T381" i="2"/>
  <c r="V381" i="2"/>
  <c r="X381" i="2"/>
  <c r="Z381" i="2"/>
  <c r="N386" i="2"/>
  <c r="P386" i="2"/>
  <c r="R386" i="2"/>
  <c r="T386" i="2"/>
  <c r="V386" i="2"/>
  <c r="X386" i="2"/>
  <c r="Z386" i="2"/>
  <c r="N398" i="2"/>
  <c r="P398" i="2"/>
  <c r="R398" i="2"/>
  <c r="T398" i="2"/>
  <c r="V398" i="2"/>
  <c r="X398" i="2"/>
  <c r="Z398" i="2"/>
  <c r="N405" i="2"/>
  <c r="P405" i="2"/>
  <c r="R405" i="2"/>
  <c r="T405" i="2"/>
  <c r="V405" i="2"/>
  <c r="X405" i="2"/>
  <c r="Z405" i="2"/>
  <c r="N406" i="2"/>
  <c r="P406" i="2"/>
  <c r="R406" i="2"/>
  <c r="T406" i="2"/>
  <c r="V406" i="2"/>
  <c r="X406" i="2"/>
  <c r="Z406" i="2"/>
  <c r="N407" i="2"/>
  <c r="P407" i="2"/>
  <c r="R407" i="2"/>
  <c r="T407" i="2"/>
  <c r="V407" i="2"/>
  <c r="X407" i="2"/>
  <c r="Z407" i="2"/>
  <c r="N408" i="2"/>
  <c r="P408" i="2"/>
  <c r="R408" i="2"/>
  <c r="T408" i="2"/>
  <c r="V408" i="2"/>
  <c r="X408" i="2"/>
  <c r="Z408" i="2"/>
  <c r="N409" i="2"/>
  <c r="P409" i="2"/>
  <c r="R409" i="2"/>
  <c r="T409" i="2"/>
  <c r="V409" i="2"/>
  <c r="X409" i="2"/>
  <c r="Z409" i="2"/>
  <c r="N410" i="2"/>
  <c r="P410" i="2"/>
  <c r="R410" i="2"/>
  <c r="T410" i="2"/>
  <c r="V410" i="2"/>
  <c r="X410" i="2"/>
  <c r="Z410" i="2"/>
  <c r="N412" i="2"/>
  <c r="P412" i="2"/>
  <c r="R412" i="2"/>
  <c r="T412" i="2"/>
  <c r="V412" i="2"/>
  <c r="X412" i="2"/>
  <c r="Z412" i="2"/>
  <c r="N413" i="2"/>
  <c r="P413" i="2"/>
  <c r="R413" i="2"/>
  <c r="T413" i="2"/>
  <c r="V413" i="2"/>
  <c r="X413" i="2"/>
  <c r="Z413" i="2"/>
  <c r="N415" i="2"/>
  <c r="P415" i="2"/>
  <c r="R415" i="2"/>
  <c r="T415" i="2"/>
  <c r="V415" i="2"/>
  <c r="X415" i="2"/>
  <c r="Z415" i="2"/>
  <c r="N416" i="2"/>
  <c r="P416" i="2"/>
  <c r="R416" i="2"/>
  <c r="T416" i="2"/>
  <c r="V416" i="2"/>
  <c r="X416" i="2"/>
  <c r="Z416" i="2"/>
  <c r="N418" i="2"/>
  <c r="P418" i="2"/>
  <c r="R418" i="2"/>
  <c r="T418" i="2"/>
  <c r="V418" i="2"/>
  <c r="X418" i="2"/>
  <c r="Z418" i="2"/>
  <c r="N419" i="2"/>
  <c r="P419" i="2"/>
  <c r="R419" i="2"/>
  <c r="T419" i="2"/>
  <c r="V419" i="2"/>
  <c r="X419" i="2"/>
  <c r="Z419" i="2"/>
  <c r="N420" i="2"/>
  <c r="P420" i="2"/>
  <c r="R420" i="2"/>
  <c r="T420" i="2"/>
  <c r="V420" i="2"/>
  <c r="X420" i="2"/>
  <c r="Z420" i="2"/>
  <c r="N421" i="2"/>
  <c r="P421" i="2"/>
  <c r="R421" i="2"/>
  <c r="T421" i="2"/>
  <c r="V421" i="2"/>
  <c r="X421" i="2"/>
  <c r="Z421" i="2"/>
  <c r="N423" i="2"/>
  <c r="P423" i="2"/>
  <c r="R423" i="2"/>
  <c r="T423" i="2"/>
  <c r="V423" i="2"/>
  <c r="X423" i="2"/>
  <c r="Z423" i="2"/>
  <c r="N425" i="2"/>
  <c r="P425" i="2"/>
  <c r="R425" i="2"/>
  <c r="T425" i="2"/>
  <c r="V425" i="2"/>
  <c r="X425" i="2"/>
  <c r="Z425" i="2"/>
  <c r="N426" i="2"/>
  <c r="P426" i="2"/>
  <c r="R426" i="2"/>
  <c r="T426" i="2"/>
  <c r="V426" i="2"/>
  <c r="X426" i="2"/>
  <c r="Z426" i="2"/>
  <c r="N427" i="2"/>
  <c r="P427" i="2"/>
  <c r="R427" i="2"/>
  <c r="T427" i="2"/>
  <c r="V427" i="2"/>
  <c r="X427" i="2"/>
  <c r="Z427" i="2"/>
  <c r="N428" i="2"/>
  <c r="P428" i="2"/>
  <c r="R428" i="2"/>
  <c r="T428" i="2"/>
  <c r="V428" i="2"/>
  <c r="X428" i="2"/>
  <c r="Z428" i="2"/>
  <c r="N429" i="2"/>
  <c r="P429" i="2"/>
  <c r="R429" i="2"/>
  <c r="T429" i="2"/>
  <c r="V429" i="2"/>
  <c r="X429" i="2"/>
  <c r="Z429" i="2"/>
  <c r="N430" i="2"/>
  <c r="P430" i="2"/>
  <c r="R430" i="2"/>
  <c r="T430" i="2"/>
  <c r="V430" i="2"/>
  <c r="X430" i="2"/>
  <c r="Z430" i="2"/>
  <c r="N431" i="2"/>
  <c r="P431" i="2"/>
  <c r="R431" i="2"/>
  <c r="T431" i="2"/>
  <c r="V431" i="2"/>
  <c r="X431" i="2"/>
  <c r="Z431" i="2"/>
  <c r="N432" i="2"/>
  <c r="P432" i="2"/>
  <c r="R432" i="2"/>
  <c r="T432" i="2"/>
  <c r="V432" i="2"/>
  <c r="X432" i="2"/>
  <c r="Z432" i="2"/>
  <c r="N433" i="2"/>
  <c r="P433" i="2"/>
  <c r="R433" i="2"/>
  <c r="T433" i="2"/>
  <c r="V433" i="2"/>
  <c r="X433" i="2"/>
  <c r="Z433" i="2"/>
  <c r="N434" i="2"/>
  <c r="P434" i="2"/>
  <c r="R434" i="2"/>
  <c r="T434" i="2"/>
  <c r="V434" i="2"/>
  <c r="X434" i="2"/>
  <c r="Z434" i="2"/>
  <c r="N435" i="2"/>
  <c r="P435" i="2"/>
  <c r="R435" i="2"/>
  <c r="T435" i="2"/>
  <c r="V435" i="2"/>
  <c r="X435" i="2"/>
  <c r="Z435" i="2"/>
  <c r="N436" i="2"/>
  <c r="P436" i="2"/>
  <c r="R436" i="2"/>
  <c r="T436" i="2"/>
  <c r="V436" i="2"/>
  <c r="X436" i="2"/>
  <c r="Z436" i="2"/>
  <c r="N437" i="2"/>
  <c r="P437" i="2"/>
  <c r="R437" i="2"/>
  <c r="T437" i="2"/>
  <c r="V437" i="2"/>
  <c r="X437" i="2"/>
  <c r="Z437" i="2"/>
  <c r="N438" i="2"/>
  <c r="P438" i="2"/>
  <c r="R438" i="2"/>
  <c r="T438" i="2"/>
  <c r="V438" i="2"/>
  <c r="X438" i="2"/>
  <c r="Z438" i="2"/>
  <c r="N439" i="2"/>
  <c r="P439" i="2"/>
  <c r="R439" i="2"/>
  <c r="T439" i="2"/>
  <c r="V439" i="2"/>
  <c r="X439" i="2"/>
  <c r="Z439" i="2"/>
  <c r="N440" i="2"/>
  <c r="P440" i="2"/>
  <c r="R440" i="2"/>
  <c r="T440" i="2"/>
  <c r="V440" i="2"/>
  <c r="X440" i="2"/>
  <c r="Z440" i="2"/>
  <c r="N441" i="2"/>
  <c r="P441" i="2"/>
  <c r="R441" i="2"/>
  <c r="T441" i="2"/>
  <c r="V441" i="2"/>
  <c r="X441" i="2"/>
  <c r="Z441" i="2"/>
  <c r="N442" i="2"/>
  <c r="P442" i="2"/>
  <c r="R442" i="2"/>
  <c r="T442" i="2"/>
  <c r="V442" i="2"/>
  <c r="X442" i="2"/>
  <c r="Z442" i="2"/>
  <c r="N443" i="2"/>
  <c r="P443" i="2"/>
  <c r="R443" i="2"/>
  <c r="T443" i="2"/>
  <c r="V443" i="2"/>
  <c r="X443" i="2"/>
  <c r="Z443" i="2"/>
  <c r="N444" i="2"/>
  <c r="P444" i="2"/>
  <c r="R444" i="2"/>
  <c r="T444" i="2"/>
  <c r="V444" i="2"/>
  <c r="X444" i="2"/>
  <c r="Z444" i="2"/>
  <c r="N445" i="2"/>
  <c r="P445" i="2"/>
  <c r="R445" i="2"/>
  <c r="T445" i="2"/>
  <c r="V445" i="2"/>
  <c r="X445" i="2"/>
  <c r="Z445" i="2"/>
  <c r="N446" i="2"/>
  <c r="P446" i="2"/>
  <c r="R446" i="2"/>
  <c r="T446" i="2"/>
  <c r="V446" i="2"/>
  <c r="X446" i="2"/>
  <c r="Z446" i="2"/>
  <c r="N447" i="2"/>
  <c r="P447" i="2"/>
  <c r="R447" i="2"/>
  <c r="T447" i="2"/>
  <c r="V447" i="2"/>
  <c r="X447" i="2"/>
  <c r="Z447" i="2"/>
  <c r="N448" i="2"/>
  <c r="P448" i="2"/>
  <c r="R448" i="2"/>
  <c r="T448" i="2"/>
  <c r="V448" i="2"/>
  <c r="X448" i="2"/>
  <c r="Z448" i="2"/>
  <c r="N449" i="2"/>
  <c r="P449" i="2"/>
  <c r="R449" i="2"/>
  <c r="T449" i="2"/>
  <c r="V449" i="2"/>
  <c r="X449" i="2"/>
  <c r="Z449" i="2"/>
  <c r="N450" i="2"/>
  <c r="P450" i="2"/>
  <c r="R450" i="2"/>
  <c r="T450" i="2"/>
  <c r="V450" i="2"/>
  <c r="X450" i="2"/>
  <c r="Z450" i="2"/>
  <c r="N451" i="2"/>
  <c r="P451" i="2"/>
  <c r="R451" i="2"/>
  <c r="T451" i="2"/>
  <c r="V451" i="2"/>
  <c r="X451" i="2"/>
  <c r="Z451" i="2"/>
  <c r="N452" i="2"/>
  <c r="P452" i="2"/>
  <c r="R452" i="2"/>
  <c r="T452" i="2"/>
  <c r="V452" i="2"/>
  <c r="X452" i="2"/>
  <c r="Z452" i="2"/>
  <c r="N453" i="2"/>
  <c r="P453" i="2"/>
  <c r="R453" i="2"/>
  <c r="T453" i="2"/>
  <c r="V453" i="2"/>
  <c r="X453" i="2"/>
  <c r="Z453" i="2"/>
  <c r="N454" i="2"/>
  <c r="P454" i="2"/>
  <c r="R454" i="2"/>
  <c r="T454" i="2"/>
  <c r="V454" i="2"/>
  <c r="X454" i="2"/>
  <c r="Z454" i="2"/>
  <c r="N455" i="2"/>
  <c r="P455" i="2"/>
  <c r="R455" i="2"/>
  <c r="T455" i="2"/>
  <c r="V455" i="2"/>
  <c r="X455" i="2"/>
  <c r="Z455" i="2"/>
  <c r="N456" i="2"/>
  <c r="P456" i="2"/>
  <c r="R456" i="2"/>
  <c r="T456" i="2"/>
  <c r="V456" i="2"/>
  <c r="X456" i="2"/>
  <c r="Z456" i="2"/>
  <c r="N457" i="2"/>
  <c r="P457" i="2"/>
  <c r="R457" i="2"/>
  <c r="T457" i="2"/>
  <c r="V457" i="2"/>
  <c r="X457" i="2"/>
  <c r="Z457" i="2"/>
  <c r="N458" i="2"/>
  <c r="P458" i="2"/>
  <c r="R458" i="2"/>
  <c r="T458" i="2"/>
  <c r="V458" i="2"/>
  <c r="X458" i="2"/>
  <c r="Z458" i="2"/>
  <c r="N459" i="2"/>
  <c r="P459" i="2"/>
  <c r="R459" i="2"/>
  <c r="T459" i="2"/>
  <c r="V459" i="2"/>
  <c r="X459" i="2"/>
  <c r="Z459" i="2"/>
  <c r="N460" i="2"/>
  <c r="P460" i="2"/>
  <c r="R460" i="2"/>
  <c r="T460" i="2"/>
  <c r="V460" i="2"/>
  <c r="X460" i="2"/>
  <c r="Z460" i="2"/>
  <c r="N462" i="2"/>
  <c r="P462" i="2"/>
  <c r="R462" i="2"/>
  <c r="T462" i="2"/>
  <c r="V462" i="2"/>
  <c r="X462" i="2"/>
  <c r="Z462" i="2"/>
  <c r="N463" i="2"/>
  <c r="P463" i="2"/>
  <c r="R463" i="2"/>
  <c r="T463" i="2"/>
  <c r="V463" i="2"/>
  <c r="X463" i="2"/>
  <c r="Z463" i="2"/>
  <c r="N464" i="2"/>
  <c r="P464" i="2"/>
  <c r="R464" i="2"/>
  <c r="T464" i="2"/>
  <c r="V464" i="2"/>
  <c r="X464" i="2"/>
  <c r="Z464" i="2"/>
  <c r="N465" i="2"/>
  <c r="P465" i="2"/>
  <c r="R465" i="2"/>
  <c r="T465" i="2"/>
  <c r="V465" i="2"/>
  <c r="X465" i="2"/>
  <c r="Z465" i="2"/>
  <c r="N467" i="2"/>
  <c r="P467" i="2"/>
  <c r="R467" i="2"/>
  <c r="T467" i="2"/>
  <c r="V467" i="2"/>
  <c r="X467" i="2"/>
  <c r="Z467" i="2"/>
  <c r="N468" i="2"/>
  <c r="P468" i="2"/>
  <c r="R468" i="2"/>
  <c r="T468" i="2"/>
  <c r="V468" i="2"/>
  <c r="X468" i="2"/>
  <c r="Z468" i="2"/>
  <c r="O469" i="2"/>
  <c r="Q469" i="2"/>
  <c r="U469" i="2"/>
  <c r="Y469" i="2"/>
  <c r="AA469" i="2"/>
  <c r="N475" i="2"/>
  <c r="P475" i="2"/>
  <c r="R475" i="2"/>
  <c r="T475" i="2"/>
  <c r="T479" i="2" s="1"/>
  <c r="V475" i="2"/>
  <c r="X475" i="2"/>
  <c r="Z475" i="2"/>
  <c r="N478" i="2"/>
  <c r="P478" i="2"/>
  <c r="R478" i="2"/>
  <c r="V478" i="2"/>
  <c r="X478" i="2"/>
  <c r="Z478" i="2"/>
  <c r="O479" i="2"/>
  <c r="Q479" i="2"/>
  <c r="S479" i="2"/>
  <c r="U479" i="2"/>
  <c r="Y479" i="2"/>
  <c r="AA479" i="2"/>
  <c r="P500" i="2"/>
  <c r="R500" i="2"/>
  <c r="T500" i="2"/>
  <c r="V500" i="2"/>
  <c r="X500" i="2"/>
  <c r="Z500" i="2"/>
  <c r="N502" i="2"/>
  <c r="P502" i="2"/>
  <c r="R502" i="2"/>
  <c r="T502" i="2"/>
  <c r="V502" i="2"/>
  <c r="X502" i="2"/>
  <c r="Z502" i="2"/>
  <c r="N503" i="2"/>
  <c r="P503" i="2"/>
  <c r="R503" i="2"/>
  <c r="T503" i="2"/>
  <c r="V503" i="2"/>
  <c r="X503" i="2"/>
  <c r="Z503" i="2"/>
  <c r="N504" i="2"/>
  <c r="P504" i="2"/>
  <c r="R504" i="2"/>
  <c r="T504" i="2"/>
  <c r="V504" i="2"/>
  <c r="X504" i="2"/>
  <c r="Z504" i="2"/>
  <c r="N505" i="2"/>
  <c r="P505" i="2"/>
  <c r="R505" i="2"/>
  <c r="T505" i="2"/>
  <c r="V505" i="2"/>
  <c r="X505" i="2"/>
  <c r="Z505" i="2"/>
  <c r="N506" i="2"/>
  <c r="P506" i="2"/>
  <c r="R506" i="2"/>
  <c r="T506" i="2"/>
  <c r="V506" i="2"/>
  <c r="X506" i="2"/>
  <c r="Z506" i="2"/>
  <c r="O508" i="2"/>
  <c r="Q508" i="2"/>
  <c r="S508" i="2"/>
  <c r="U508" i="2"/>
  <c r="W508" i="2"/>
  <c r="Y508" i="2"/>
  <c r="T66" i="2" l="1"/>
  <c r="R66" i="2"/>
  <c r="L66" i="2"/>
  <c r="P66" i="2"/>
  <c r="J66" i="2"/>
  <c r="N66" i="2"/>
  <c r="H66" i="2"/>
  <c r="Z66" i="2"/>
  <c r="X66" i="2"/>
  <c r="V66" i="2"/>
  <c r="G485" i="2"/>
  <c r="J479" i="2"/>
  <c r="X479" i="2"/>
  <c r="N479" i="2"/>
  <c r="L479" i="2"/>
  <c r="R479" i="2"/>
  <c r="P479" i="2"/>
  <c r="J233" i="2"/>
  <c r="J192" i="2"/>
  <c r="R273" i="2"/>
  <c r="J273" i="2"/>
  <c r="P273" i="2"/>
  <c r="H273" i="2"/>
  <c r="V479" i="2"/>
  <c r="N273" i="2"/>
  <c r="T273" i="2"/>
  <c r="L273" i="2"/>
  <c r="H508" i="2"/>
  <c r="Z273" i="2"/>
  <c r="Z479" i="2"/>
  <c r="X273" i="2"/>
  <c r="V273" i="2"/>
  <c r="H363" i="2"/>
  <c r="L192" i="2"/>
  <c r="K485" i="2"/>
  <c r="X42" i="2"/>
  <c r="V42" i="2"/>
  <c r="R42" i="2"/>
  <c r="P42" i="2"/>
  <c r="L42" i="2"/>
  <c r="Z42" i="2"/>
  <c r="T42" i="2"/>
  <c r="N42" i="2"/>
  <c r="J42" i="2"/>
  <c r="H42" i="2"/>
  <c r="L149" i="2"/>
  <c r="H149" i="2"/>
  <c r="I485" i="2"/>
  <c r="Z363" i="2"/>
  <c r="Z149" i="2"/>
  <c r="H469" i="2"/>
  <c r="J469" i="2"/>
  <c r="J363" i="2"/>
  <c r="J149" i="2"/>
  <c r="L233" i="2"/>
  <c r="H192" i="2"/>
  <c r="L363" i="2"/>
  <c r="N469" i="2"/>
  <c r="L469" i="2"/>
  <c r="R363" i="2"/>
  <c r="R149" i="2"/>
  <c r="V469" i="2"/>
  <c r="H233" i="2"/>
  <c r="J508" i="2"/>
  <c r="T508" i="2"/>
  <c r="L508" i="2"/>
  <c r="X508" i="2"/>
  <c r="U485" i="2"/>
  <c r="P363" i="2"/>
  <c r="N363" i="2"/>
  <c r="X363" i="2"/>
  <c r="V363" i="2"/>
  <c r="T363" i="2"/>
  <c r="Y485" i="2"/>
  <c r="X233" i="2"/>
  <c r="T233" i="2"/>
  <c r="O485" i="2"/>
  <c r="N233" i="2"/>
  <c r="Z233" i="2"/>
  <c r="V233" i="2"/>
  <c r="R233" i="2"/>
  <c r="P233" i="2"/>
  <c r="P192" i="2"/>
  <c r="S485" i="2"/>
  <c r="Z508" i="2"/>
  <c r="N508" i="2"/>
  <c r="V192" i="2"/>
  <c r="R192" i="2"/>
  <c r="N192" i="2"/>
  <c r="Z192" i="2"/>
  <c r="V508" i="2"/>
  <c r="R508" i="2"/>
  <c r="Q485" i="2"/>
  <c r="P508" i="2"/>
  <c r="X469" i="2"/>
  <c r="T469" i="2"/>
  <c r="R469" i="2"/>
  <c r="P469" i="2"/>
  <c r="Z469" i="2"/>
  <c r="X192" i="2"/>
  <c r="W485" i="2"/>
  <c r="T192" i="2"/>
  <c r="X149" i="2"/>
  <c r="V149" i="2"/>
  <c r="T149" i="2"/>
  <c r="P149" i="2"/>
  <c r="N149" i="2"/>
  <c r="AA485" i="2"/>
  <c r="R485" i="2" l="1"/>
  <c r="H485" i="2"/>
  <c r="L485" i="2"/>
  <c r="T485" i="2"/>
  <c r="V485" i="2"/>
  <c r="P485" i="2"/>
  <c r="N485" i="2"/>
  <c r="J485" i="2"/>
  <c r="X485" i="2"/>
  <c r="Z485" i="2"/>
  <c r="Z29" i="3" l="1"/>
  <c r="X29" i="3"/>
  <c r="V29" i="3"/>
  <c r="T29" i="3"/>
  <c r="R29" i="3"/>
  <c r="P29" i="3"/>
  <c r="J29" i="3"/>
  <c r="H29" i="3"/>
  <c r="F29" i="3" l="1"/>
  <c r="Y255" i="3" l="1"/>
  <c r="W255" i="3"/>
  <c r="U255" i="3"/>
  <c r="S255" i="3"/>
  <c r="Q255" i="3"/>
  <c r="O255" i="3"/>
  <c r="M255" i="3"/>
  <c r="K255" i="3"/>
  <c r="I255" i="3"/>
  <c r="G255" i="3"/>
  <c r="Y59" i="3" l="1"/>
  <c r="W59" i="3"/>
  <c r="U59" i="3"/>
  <c r="S59" i="3"/>
  <c r="Q59" i="3"/>
  <c r="O59" i="3"/>
  <c r="M59" i="3"/>
  <c r="K59" i="3"/>
  <c r="I59" i="3"/>
  <c r="G59" i="3"/>
  <c r="Y64" i="3"/>
  <c r="W64" i="3"/>
  <c r="U64" i="3"/>
  <c r="S64" i="3"/>
  <c r="Q64" i="3"/>
  <c r="O64" i="3"/>
  <c r="M64" i="3"/>
  <c r="K64" i="3"/>
  <c r="I64" i="3"/>
  <c r="G64" i="3"/>
  <c r="Y56" i="3"/>
  <c r="W56" i="3"/>
  <c r="U56" i="3"/>
  <c r="S56" i="3"/>
  <c r="Q56" i="3"/>
  <c r="O56" i="3"/>
  <c r="M56" i="3"/>
  <c r="K56" i="3"/>
  <c r="I56" i="3"/>
  <c r="G56" i="3"/>
  <c r="Z65" i="3"/>
  <c r="X65" i="3"/>
  <c r="V65" i="3"/>
  <c r="T65" i="3"/>
  <c r="R65" i="3"/>
  <c r="P65" i="3"/>
  <c r="N65" i="3"/>
  <c r="L65" i="3"/>
  <c r="J65" i="3"/>
  <c r="H65" i="3"/>
  <c r="F65" i="3"/>
  <c r="E65" i="3"/>
  <c r="D65" i="3"/>
  <c r="Y62" i="3"/>
  <c r="W62" i="3"/>
  <c r="U62" i="3"/>
  <c r="S62" i="3"/>
  <c r="Q62" i="3"/>
  <c r="M62" i="3"/>
  <c r="G62" i="3"/>
  <c r="Y61" i="3"/>
  <c r="W61" i="3"/>
  <c r="U61" i="3"/>
  <c r="S61" i="3"/>
  <c r="Q61" i="3"/>
  <c r="M61" i="3"/>
  <c r="K61" i="3"/>
  <c r="I61" i="3"/>
  <c r="G61" i="3"/>
  <c r="Y60" i="3"/>
  <c r="W60" i="3"/>
  <c r="U60" i="3"/>
  <c r="S60" i="3"/>
  <c r="Q60" i="3"/>
  <c r="O60" i="3"/>
  <c r="M60" i="3"/>
  <c r="K60" i="3"/>
  <c r="I60" i="3"/>
  <c r="G60" i="3"/>
  <c r="Y58" i="3"/>
  <c r="W58" i="3"/>
  <c r="U58" i="3"/>
  <c r="S58" i="3"/>
  <c r="Q58" i="3"/>
  <c r="O58" i="3"/>
  <c r="M58" i="3"/>
  <c r="K58" i="3"/>
  <c r="I58" i="3"/>
  <c r="G58" i="3"/>
  <c r="Y57" i="3"/>
  <c r="W57" i="3"/>
  <c r="U57" i="3"/>
  <c r="S57" i="3"/>
  <c r="Q57" i="3"/>
  <c r="O57" i="3"/>
  <c r="M57" i="3"/>
  <c r="K57" i="3"/>
  <c r="I57" i="3"/>
  <c r="G57" i="3"/>
  <c r="Y55" i="3"/>
  <c r="W55" i="3"/>
  <c r="U55" i="3"/>
  <c r="S55" i="3"/>
  <c r="Q55" i="3"/>
  <c r="O55" i="3"/>
  <c r="M55" i="3"/>
  <c r="K55" i="3"/>
  <c r="I55" i="3"/>
  <c r="G55" i="3"/>
  <c r="Y54" i="3"/>
  <c r="W54" i="3"/>
  <c r="U54" i="3"/>
  <c r="S54" i="3"/>
  <c r="Q54" i="3"/>
  <c r="O54" i="3"/>
  <c r="M54" i="3"/>
  <c r="K54" i="3"/>
  <c r="I54" i="3"/>
  <c r="G54" i="3"/>
  <c r="Y53" i="3"/>
  <c r="W53" i="3"/>
  <c r="U53" i="3"/>
  <c r="S53" i="3"/>
  <c r="Q53" i="3"/>
  <c r="M53" i="3"/>
  <c r="G53" i="3"/>
  <c r="Y52" i="3"/>
  <c r="W52" i="3"/>
  <c r="U52" i="3"/>
  <c r="S52" i="3"/>
  <c r="Q52" i="3"/>
  <c r="M52" i="3"/>
  <c r="K52" i="3"/>
  <c r="I52" i="3"/>
  <c r="G52" i="3"/>
  <c r="Y51" i="3"/>
  <c r="W51" i="3"/>
  <c r="U51" i="3"/>
  <c r="S51" i="3"/>
  <c r="Q51" i="3"/>
  <c r="O51" i="3"/>
  <c r="M51" i="3"/>
  <c r="K51" i="3"/>
  <c r="I51" i="3"/>
  <c r="G51" i="3"/>
  <c r="Y50" i="3"/>
  <c r="W50" i="3"/>
  <c r="U50" i="3"/>
  <c r="S50" i="3"/>
  <c r="Q50" i="3"/>
  <c r="O50" i="3"/>
  <c r="M50" i="3"/>
  <c r="K50" i="3"/>
  <c r="I50" i="3"/>
  <c r="G50" i="3"/>
  <c r="Y49" i="3"/>
  <c r="W49" i="3"/>
  <c r="U49" i="3"/>
  <c r="S49" i="3"/>
  <c r="Q49" i="3"/>
  <c r="O49" i="3"/>
  <c r="M49" i="3"/>
  <c r="K49" i="3"/>
  <c r="I49" i="3"/>
  <c r="G49" i="3"/>
  <c r="Y48" i="3"/>
  <c r="W48" i="3"/>
  <c r="U48" i="3"/>
  <c r="S48" i="3"/>
  <c r="Q48" i="3"/>
  <c r="O48" i="3"/>
  <c r="M48" i="3"/>
  <c r="K48" i="3"/>
  <c r="I48" i="3"/>
  <c r="G48" i="3"/>
  <c r="Y47" i="3"/>
  <c r="W47" i="3"/>
  <c r="U47" i="3"/>
  <c r="S47" i="3"/>
  <c r="Q47" i="3"/>
  <c r="O47" i="3"/>
  <c r="M47" i="3"/>
  <c r="K47" i="3"/>
  <c r="I47" i="3"/>
  <c r="G47" i="3"/>
  <c r="Y46" i="3"/>
  <c r="W46" i="3"/>
  <c r="U46" i="3"/>
  <c r="S46" i="3"/>
  <c r="Q46" i="3"/>
  <c r="O46" i="3"/>
  <c r="M46" i="3"/>
  <c r="K46" i="3"/>
  <c r="I46" i="3"/>
  <c r="G46" i="3"/>
  <c r="Y45" i="3"/>
  <c r="W45" i="3"/>
  <c r="U45" i="3"/>
  <c r="S45" i="3"/>
  <c r="Q45" i="3"/>
  <c r="O45" i="3"/>
  <c r="M45" i="3"/>
  <c r="K45" i="3"/>
  <c r="I45" i="3"/>
  <c r="G45" i="3"/>
  <c r="Y44" i="3"/>
  <c r="W44" i="3"/>
  <c r="U44" i="3"/>
  <c r="S44" i="3"/>
  <c r="Q44" i="3"/>
  <c r="O44" i="3"/>
  <c r="M44" i="3"/>
  <c r="K44" i="3"/>
  <c r="I44" i="3"/>
  <c r="G44" i="3"/>
  <c r="Y43" i="3"/>
  <c r="W43" i="3"/>
  <c r="U43" i="3"/>
  <c r="S43" i="3"/>
  <c r="Q43" i="3"/>
  <c r="O43" i="3"/>
  <c r="M43" i="3"/>
  <c r="K43" i="3"/>
  <c r="I43" i="3"/>
  <c r="G43" i="3"/>
  <c r="Y42" i="3"/>
  <c r="W42" i="3"/>
  <c r="U42" i="3"/>
  <c r="S42" i="3"/>
  <c r="Q42" i="3"/>
  <c r="M42" i="3"/>
  <c r="G42" i="3"/>
  <c r="Y41" i="3"/>
  <c r="W41" i="3"/>
  <c r="U41" i="3"/>
  <c r="S41" i="3"/>
  <c r="Q41" i="3"/>
  <c r="M41" i="3"/>
  <c r="K41" i="3"/>
  <c r="I41" i="3"/>
  <c r="G41" i="3"/>
  <c r="Y40" i="3"/>
  <c r="U40" i="3"/>
  <c r="S40" i="3"/>
  <c r="Q40" i="3"/>
  <c r="O40" i="3"/>
  <c r="K40" i="3"/>
  <c r="I40" i="3"/>
  <c r="G40" i="3"/>
  <c r="Y39" i="3"/>
  <c r="W39" i="3"/>
  <c r="U39" i="3"/>
  <c r="S39" i="3"/>
  <c r="Q39" i="3"/>
  <c r="O39" i="3"/>
  <c r="M39" i="3"/>
  <c r="K39" i="3"/>
  <c r="I39" i="3"/>
  <c r="G39" i="3"/>
  <c r="Y38" i="3"/>
  <c r="W38" i="3"/>
  <c r="U38" i="3"/>
  <c r="S38" i="3"/>
  <c r="Q38" i="3"/>
  <c r="O38" i="3"/>
  <c r="M38" i="3"/>
  <c r="K38" i="3"/>
  <c r="I38" i="3"/>
  <c r="G38" i="3"/>
  <c r="Y37" i="3"/>
  <c r="W37" i="3"/>
  <c r="U37" i="3"/>
  <c r="S37" i="3"/>
  <c r="Q37" i="3"/>
  <c r="O37" i="3"/>
  <c r="M37" i="3"/>
  <c r="K37" i="3"/>
  <c r="I37" i="3"/>
  <c r="G37" i="3"/>
  <c r="AA36" i="3"/>
  <c r="Y36" i="3"/>
  <c r="W36" i="3"/>
  <c r="U36" i="3"/>
  <c r="S36" i="3"/>
  <c r="Q36" i="3"/>
  <c r="O36" i="3"/>
  <c r="M36" i="3"/>
  <c r="K36" i="3"/>
  <c r="I36" i="3"/>
  <c r="G36" i="3"/>
  <c r="E29" i="3"/>
  <c r="I65" i="3" l="1"/>
  <c r="U65" i="3"/>
  <c r="O65" i="3"/>
  <c r="G65" i="3"/>
  <c r="M65" i="3"/>
  <c r="K65" i="3"/>
  <c r="Q65" i="3"/>
  <c r="W65" i="3"/>
  <c r="S65" i="3"/>
  <c r="Y65" i="3"/>
  <c r="AA76" i="3"/>
  <c r="Y76" i="3"/>
  <c r="W76" i="3"/>
  <c r="U76" i="3"/>
  <c r="S76" i="3"/>
  <c r="Q76" i="3"/>
  <c r="O76" i="3"/>
  <c r="M76" i="3"/>
  <c r="K76" i="3"/>
  <c r="I76" i="3"/>
  <c r="G76" i="3"/>
  <c r="Y254" i="3" l="1"/>
  <c r="W254" i="3"/>
  <c r="U254" i="3"/>
  <c r="S254" i="3"/>
  <c r="Q254" i="3"/>
  <c r="O254" i="3"/>
  <c r="M254" i="3"/>
  <c r="K254" i="3"/>
  <c r="I254" i="3"/>
  <c r="G254" i="3"/>
  <c r="Y14" i="3" l="1"/>
  <c r="Y186" i="3" l="1"/>
  <c r="W186" i="3"/>
  <c r="U186" i="3"/>
  <c r="S186" i="3"/>
  <c r="Q186" i="3"/>
  <c r="O186" i="3"/>
  <c r="M186" i="3"/>
  <c r="K186" i="3"/>
  <c r="I186" i="3"/>
  <c r="G186" i="3"/>
  <c r="Y180" i="3"/>
  <c r="W180" i="3"/>
  <c r="U180" i="3"/>
  <c r="S180" i="3"/>
  <c r="Q180" i="3"/>
  <c r="O180" i="3"/>
  <c r="M180" i="3"/>
  <c r="K180" i="3"/>
  <c r="I180" i="3"/>
  <c r="G180" i="3"/>
  <c r="Y155" i="3"/>
  <c r="W155" i="3"/>
  <c r="U155" i="3"/>
  <c r="S155" i="3"/>
  <c r="Q155" i="3"/>
  <c r="O155" i="3"/>
  <c r="M155" i="3"/>
  <c r="K155" i="3"/>
  <c r="I155" i="3"/>
  <c r="G155" i="3"/>
  <c r="F17" i="4" l="1"/>
  <c r="F13" i="4"/>
  <c r="F12" i="4"/>
  <c r="F11" i="4"/>
  <c r="Y181" i="3" l="1"/>
  <c r="W181" i="3"/>
  <c r="U181" i="3"/>
  <c r="Q181" i="3"/>
  <c r="S181" i="3"/>
  <c r="O181" i="3"/>
  <c r="M181" i="3"/>
  <c r="K181" i="3"/>
  <c r="I181" i="3"/>
  <c r="G181" i="3"/>
  <c r="Z131" i="3" l="1"/>
  <c r="X131" i="3"/>
  <c r="V131" i="3"/>
  <c r="T131" i="3"/>
  <c r="R131" i="3"/>
  <c r="P131" i="3"/>
  <c r="L131" i="3"/>
  <c r="J131" i="3"/>
  <c r="H131" i="3"/>
  <c r="F131" i="3"/>
  <c r="D131" i="3"/>
  <c r="E131" i="3"/>
  <c r="Y130" i="3"/>
  <c r="W130" i="3"/>
  <c r="U130" i="3"/>
  <c r="S130" i="3"/>
  <c r="Q130" i="3"/>
  <c r="M130" i="3"/>
  <c r="G130" i="3"/>
  <c r="W14" i="3" l="1"/>
  <c r="U14" i="3"/>
  <c r="S14" i="3"/>
  <c r="Q14" i="3"/>
  <c r="M14" i="3"/>
  <c r="G14" i="3"/>
  <c r="Y193" i="3" l="1"/>
  <c r="W193" i="3"/>
  <c r="U193" i="3"/>
  <c r="S193" i="3"/>
  <c r="Q193" i="3"/>
  <c r="O193" i="3"/>
  <c r="M193" i="3"/>
  <c r="K193" i="3"/>
  <c r="I193" i="3"/>
  <c r="G193" i="3"/>
  <c r="AA75" i="3" l="1"/>
  <c r="Y75" i="3"/>
  <c r="W75" i="3"/>
  <c r="U75" i="3"/>
  <c r="S75" i="3"/>
  <c r="Q75" i="3"/>
  <c r="O75" i="3"/>
  <c r="M75" i="3"/>
  <c r="K75" i="3"/>
  <c r="I75" i="3"/>
  <c r="G75" i="3"/>
  <c r="Y19" i="3"/>
  <c r="W19" i="3"/>
  <c r="U19" i="3"/>
  <c r="S19" i="3"/>
  <c r="Q19" i="3"/>
  <c r="O19" i="3"/>
  <c r="M19" i="3"/>
  <c r="K19" i="3"/>
  <c r="I19" i="3"/>
  <c r="G19" i="3"/>
  <c r="Y15" i="3"/>
  <c r="W15" i="3"/>
  <c r="U15" i="3"/>
  <c r="S15" i="3"/>
  <c r="Q15" i="3"/>
  <c r="O15" i="3"/>
  <c r="M15" i="3"/>
  <c r="K15" i="3"/>
  <c r="I15" i="3"/>
  <c r="G15" i="3"/>
  <c r="E14" i="4" l="1"/>
  <c r="Y226" i="3" l="1"/>
  <c r="W226" i="3"/>
  <c r="U226" i="3"/>
  <c r="S226" i="3"/>
  <c r="Q226" i="3"/>
  <c r="M226" i="3"/>
  <c r="K226" i="3"/>
  <c r="I226" i="3"/>
  <c r="G226" i="3"/>
  <c r="Y198" i="3"/>
  <c r="W198" i="3"/>
  <c r="U198" i="3"/>
  <c r="S198" i="3"/>
  <c r="Q198" i="3"/>
  <c r="O198" i="3"/>
  <c r="M198" i="3"/>
  <c r="K198" i="3"/>
  <c r="I198" i="3"/>
  <c r="G198" i="3"/>
  <c r="Y83" i="3" l="1"/>
  <c r="W83" i="3"/>
  <c r="U83" i="3"/>
  <c r="S83" i="3"/>
  <c r="Q83" i="3"/>
  <c r="O83" i="3"/>
  <c r="M83" i="3"/>
  <c r="K83" i="3"/>
  <c r="I83" i="3"/>
  <c r="G83" i="3"/>
  <c r="Y81" i="3"/>
  <c r="W81" i="3"/>
  <c r="U81" i="3"/>
  <c r="S81" i="3"/>
  <c r="Q81" i="3"/>
  <c r="O81" i="3"/>
  <c r="M81" i="3"/>
  <c r="K81" i="3"/>
  <c r="I81" i="3"/>
  <c r="G81" i="3"/>
  <c r="AA9" i="3"/>
  <c r="Y9" i="3"/>
  <c r="W9" i="3"/>
  <c r="U9" i="3"/>
  <c r="S9" i="3"/>
  <c r="Q9" i="3"/>
  <c r="M9" i="3"/>
  <c r="G9" i="3"/>
  <c r="Y20" i="3" l="1"/>
  <c r="W20" i="3"/>
  <c r="U20" i="3"/>
  <c r="S20" i="3"/>
  <c r="Q20" i="3"/>
  <c r="M20" i="3"/>
  <c r="G20" i="3"/>
  <c r="M149" i="2" l="1"/>
  <c r="F149" i="2"/>
  <c r="E149" i="2"/>
  <c r="AB75" i="2" l="1"/>
  <c r="AB74" i="2"/>
  <c r="Z275" i="3" l="1"/>
  <c r="X275" i="3"/>
  <c r="V275" i="3"/>
  <c r="T275" i="3"/>
  <c r="R275" i="3"/>
  <c r="P275" i="3"/>
  <c r="N275" i="3"/>
  <c r="L275" i="3"/>
  <c r="J275" i="3"/>
  <c r="H275" i="3"/>
  <c r="F275" i="3"/>
  <c r="Z203" i="3"/>
  <c r="X203" i="3"/>
  <c r="V203" i="3"/>
  <c r="T203" i="3"/>
  <c r="R203" i="3"/>
  <c r="P203" i="3"/>
  <c r="N203" i="3"/>
  <c r="L203" i="3"/>
  <c r="J203" i="3"/>
  <c r="H203" i="3"/>
  <c r="F203" i="3"/>
  <c r="Z157" i="3"/>
  <c r="X157" i="3"/>
  <c r="V157" i="3"/>
  <c r="T157" i="3"/>
  <c r="R157" i="3"/>
  <c r="P157" i="3"/>
  <c r="N157" i="3"/>
  <c r="L157" i="3"/>
  <c r="J157" i="3"/>
  <c r="H157" i="3"/>
  <c r="F157" i="3"/>
  <c r="X119" i="3"/>
  <c r="V119" i="3"/>
  <c r="T119" i="3"/>
  <c r="R119" i="3"/>
  <c r="P119" i="3"/>
  <c r="N119" i="3"/>
  <c r="L119" i="3"/>
  <c r="J119" i="3"/>
  <c r="H119" i="3"/>
  <c r="F119" i="3"/>
  <c r="P100" i="3"/>
  <c r="N100" i="3"/>
  <c r="L100" i="3"/>
  <c r="J100" i="3"/>
  <c r="H100" i="3"/>
  <c r="F100" i="3"/>
  <c r="Y13" i="3"/>
  <c r="W13" i="3"/>
  <c r="U13" i="3"/>
  <c r="S13" i="3"/>
  <c r="Q13" i="3"/>
  <c r="M13" i="3"/>
  <c r="G13" i="3"/>
  <c r="F281" i="3" l="1"/>
  <c r="L281" i="3"/>
  <c r="R281" i="3"/>
  <c r="X281" i="3"/>
  <c r="H281" i="3"/>
  <c r="N281" i="3"/>
  <c r="T281" i="3"/>
  <c r="Z281" i="3"/>
  <c r="J281" i="3"/>
  <c r="P281" i="3"/>
  <c r="V281" i="3"/>
  <c r="M479" i="2"/>
  <c r="F479" i="2"/>
  <c r="E479" i="2"/>
  <c r="C18" i="4" l="1"/>
  <c r="F16" i="4"/>
  <c r="D14" i="4"/>
  <c r="F14" i="4" s="1"/>
  <c r="C14" i="4"/>
  <c r="F10" i="4"/>
  <c r="F18" i="4" l="1"/>
  <c r="Y274" i="3"/>
  <c r="W274" i="3"/>
  <c r="U274" i="3"/>
  <c r="S274" i="3"/>
  <c r="Q274" i="3"/>
  <c r="O274" i="3"/>
  <c r="M274" i="3"/>
  <c r="K274" i="3"/>
  <c r="I274" i="3"/>
  <c r="G274" i="3"/>
  <c r="Y273" i="3"/>
  <c r="W273" i="3"/>
  <c r="U273" i="3"/>
  <c r="S273" i="3"/>
  <c r="Q273" i="3"/>
  <c r="O273" i="3"/>
  <c r="M273" i="3"/>
  <c r="K273" i="3"/>
  <c r="I273" i="3"/>
  <c r="G273" i="3"/>
  <c r="Y272" i="3"/>
  <c r="W272" i="3"/>
  <c r="U272" i="3"/>
  <c r="S272" i="3"/>
  <c r="Q272" i="3"/>
  <c r="O272" i="3"/>
  <c r="M272" i="3"/>
  <c r="K272" i="3"/>
  <c r="I272" i="3"/>
  <c r="G272" i="3"/>
  <c r="Y271" i="3"/>
  <c r="W271" i="3"/>
  <c r="U271" i="3"/>
  <c r="S271" i="3"/>
  <c r="Q271" i="3"/>
  <c r="M271" i="3"/>
  <c r="G271" i="3"/>
  <c r="Y270" i="3"/>
  <c r="W270" i="3"/>
  <c r="U270" i="3"/>
  <c r="S270" i="3"/>
  <c r="Q270" i="3"/>
  <c r="O270" i="3"/>
  <c r="M270" i="3"/>
  <c r="K270" i="3"/>
  <c r="I270" i="3"/>
  <c r="G270" i="3"/>
  <c r="Y269" i="3"/>
  <c r="W269" i="3"/>
  <c r="U269" i="3"/>
  <c r="S269" i="3"/>
  <c r="Q269" i="3"/>
  <c r="O269" i="3"/>
  <c r="M269" i="3"/>
  <c r="K269" i="3"/>
  <c r="I269" i="3"/>
  <c r="G269" i="3"/>
  <c r="Y268" i="3"/>
  <c r="W268" i="3"/>
  <c r="U268" i="3"/>
  <c r="S268" i="3"/>
  <c r="Q268" i="3"/>
  <c r="O268" i="3"/>
  <c r="M268" i="3"/>
  <c r="K268" i="3"/>
  <c r="I268" i="3"/>
  <c r="G268" i="3"/>
  <c r="Y266" i="3" l="1"/>
  <c r="W266" i="3"/>
  <c r="U266" i="3"/>
  <c r="S266" i="3"/>
  <c r="Q266" i="3"/>
  <c r="M266" i="3"/>
  <c r="K266" i="3"/>
  <c r="I266" i="3"/>
  <c r="G266" i="3"/>
  <c r="Y265" i="3"/>
  <c r="W265" i="3"/>
  <c r="U265" i="3"/>
  <c r="S265" i="3"/>
  <c r="Q265" i="3"/>
  <c r="O265" i="3"/>
  <c r="M265" i="3"/>
  <c r="K265" i="3"/>
  <c r="I265" i="3"/>
  <c r="G265" i="3"/>
  <c r="Y264" i="3"/>
  <c r="W264" i="3"/>
  <c r="U264" i="3"/>
  <c r="S264" i="3"/>
  <c r="Q264" i="3"/>
  <c r="O264" i="3"/>
  <c r="M264" i="3"/>
  <c r="K264" i="3"/>
  <c r="I264" i="3"/>
  <c r="G264" i="3"/>
  <c r="Y263" i="3"/>
  <c r="W263" i="3"/>
  <c r="U263" i="3"/>
  <c r="S263" i="3"/>
  <c r="Q263" i="3"/>
  <c r="O263" i="3"/>
  <c r="M263" i="3"/>
  <c r="K263" i="3"/>
  <c r="I263" i="3"/>
  <c r="G263" i="3"/>
  <c r="Y262" i="3"/>
  <c r="W262" i="3"/>
  <c r="U262" i="3"/>
  <c r="S262" i="3"/>
  <c r="Q262" i="3"/>
  <c r="O262" i="3"/>
  <c r="M262" i="3"/>
  <c r="K262" i="3"/>
  <c r="I262" i="3"/>
  <c r="G262" i="3"/>
  <c r="Y261" i="3"/>
  <c r="W261" i="3"/>
  <c r="U261" i="3"/>
  <c r="S261" i="3"/>
  <c r="Q261" i="3"/>
  <c r="M261" i="3"/>
  <c r="G261" i="3"/>
  <c r="Y260" i="3"/>
  <c r="W260" i="3"/>
  <c r="U260" i="3"/>
  <c r="S260" i="3"/>
  <c r="Q260" i="3"/>
  <c r="O260" i="3"/>
  <c r="M260" i="3"/>
  <c r="K260" i="3"/>
  <c r="I260" i="3"/>
  <c r="G260" i="3"/>
  <c r="Y259" i="3"/>
  <c r="W259" i="3"/>
  <c r="U259" i="3"/>
  <c r="S259" i="3"/>
  <c r="Q259" i="3"/>
  <c r="O259" i="3"/>
  <c r="M259" i="3"/>
  <c r="K259" i="3"/>
  <c r="I259" i="3"/>
  <c r="G259" i="3"/>
  <c r="Y258" i="3"/>
  <c r="W258" i="3"/>
  <c r="U258" i="3"/>
  <c r="S258" i="3"/>
  <c r="Q258" i="3"/>
  <c r="O258" i="3"/>
  <c r="M258" i="3"/>
  <c r="K258" i="3"/>
  <c r="I258" i="3"/>
  <c r="G258" i="3"/>
  <c r="Y257" i="3"/>
  <c r="W257" i="3"/>
  <c r="U257" i="3"/>
  <c r="S257" i="3"/>
  <c r="Q257" i="3"/>
  <c r="O257" i="3"/>
  <c r="M257" i="3"/>
  <c r="K257" i="3"/>
  <c r="I257" i="3"/>
  <c r="G257" i="3"/>
  <c r="Y253" i="3"/>
  <c r="W253" i="3"/>
  <c r="U253" i="3"/>
  <c r="S253" i="3"/>
  <c r="Q253" i="3"/>
  <c r="O253" i="3"/>
  <c r="M253" i="3"/>
  <c r="K253" i="3"/>
  <c r="I253" i="3"/>
  <c r="G253" i="3"/>
  <c r="Y252" i="3"/>
  <c r="W252" i="3"/>
  <c r="U252" i="3"/>
  <c r="S252" i="3"/>
  <c r="Q252" i="3"/>
  <c r="O252" i="3"/>
  <c r="M252" i="3"/>
  <c r="K252" i="3"/>
  <c r="I252" i="3"/>
  <c r="G252" i="3"/>
  <c r="Y251" i="3"/>
  <c r="W251" i="3"/>
  <c r="U251" i="3"/>
  <c r="S251" i="3"/>
  <c r="Q251" i="3"/>
  <c r="O251" i="3"/>
  <c r="M251" i="3"/>
  <c r="K251" i="3"/>
  <c r="I251" i="3"/>
  <c r="G251" i="3"/>
  <c r="Y250" i="3"/>
  <c r="W250" i="3"/>
  <c r="U250" i="3"/>
  <c r="S250" i="3"/>
  <c r="Q250" i="3"/>
  <c r="M250" i="3"/>
  <c r="G250" i="3"/>
  <c r="Y249" i="3"/>
  <c r="W249" i="3"/>
  <c r="U249" i="3"/>
  <c r="S249" i="3"/>
  <c r="Q249" i="3"/>
  <c r="M249" i="3"/>
  <c r="K249" i="3"/>
  <c r="I249" i="3"/>
  <c r="G249" i="3"/>
  <c r="Y248" i="3"/>
  <c r="W248" i="3"/>
  <c r="U248" i="3"/>
  <c r="S248" i="3"/>
  <c r="Q248" i="3"/>
  <c r="O248" i="3"/>
  <c r="M248" i="3"/>
  <c r="K248" i="3"/>
  <c r="I248" i="3"/>
  <c r="G248" i="3"/>
  <c r="Y247" i="3"/>
  <c r="W247" i="3"/>
  <c r="U247" i="3"/>
  <c r="S247" i="3"/>
  <c r="Q247" i="3"/>
  <c r="O247" i="3"/>
  <c r="M247" i="3"/>
  <c r="K247" i="3"/>
  <c r="I247" i="3"/>
  <c r="G247" i="3"/>
  <c r="Y246" i="3"/>
  <c r="W246" i="3"/>
  <c r="U246" i="3"/>
  <c r="S246" i="3"/>
  <c r="Q246" i="3"/>
  <c r="O246" i="3"/>
  <c r="M246" i="3"/>
  <c r="K246" i="3"/>
  <c r="I246" i="3"/>
  <c r="G246" i="3"/>
  <c r="Y245" i="3"/>
  <c r="W245" i="3"/>
  <c r="U245" i="3"/>
  <c r="S245" i="3"/>
  <c r="Q245" i="3"/>
  <c r="O245" i="3"/>
  <c r="M245" i="3"/>
  <c r="K245" i="3"/>
  <c r="I245" i="3"/>
  <c r="G245" i="3"/>
  <c r="Y244" i="3"/>
  <c r="W244" i="3"/>
  <c r="U244" i="3"/>
  <c r="S244" i="3"/>
  <c r="Q244" i="3"/>
  <c r="M244" i="3"/>
  <c r="G244" i="3"/>
  <c r="Y243" i="3"/>
  <c r="W243" i="3"/>
  <c r="U243" i="3"/>
  <c r="S243" i="3"/>
  <c r="Q243" i="3"/>
  <c r="M243" i="3"/>
  <c r="K243" i="3"/>
  <c r="I243" i="3"/>
  <c r="G243" i="3"/>
  <c r="Y242" i="3"/>
  <c r="W242" i="3"/>
  <c r="U242" i="3"/>
  <c r="S242" i="3"/>
  <c r="Q242" i="3"/>
  <c r="O242" i="3"/>
  <c r="M242" i="3"/>
  <c r="K242" i="3"/>
  <c r="I242" i="3"/>
  <c r="G242" i="3"/>
  <c r="Y241" i="3"/>
  <c r="W241" i="3"/>
  <c r="U241" i="3"/>
  <c r="S241" i="3"/>
  <c r="Q241" i="3"/>
  <c r="O241" i="3"/>
  <c r="M241" i="3"/>
  <c r="K241" i="3"/>
  <c r="I241" i="3"/>
  <c r="G241" i="3"/>
  <c r="Y240" i="3"/>
  <c r="W240" i="3"/>
  <c r="U240" i="3"/>
  <c r="S240" i="3"/>
  <c r="Q240" i="3"/>
  <c r="O240" i="3"/>
  <c r="M240" i="3"/>
  <c r="K240" i="3"/>
  <c r="I240" i="3"/>
  <c r="G240" i="3"/>
  <c r="Y239" i="3"/>
  <c r="W239" i="3"/>
  <c r="U239" i="3"/>
  <c r="S239" i="3"/>
  <c r="Q239" i="3"/>
  <c r="M239" i="3"/>
  <c r="K239" i="3"/>
  <c r="I239" i="3"/>
  <c r="G239" i="3"/>
  <c r="Y238" i="3"/>
  <c r="W238" i="3"/>
  <c r="U238" i="3"/>
  <c r="S238" i="3"/>
  <c r="Q238" i="3"/>
  <c r="O238" i="3"/>
  <c r="M238" i="3"/>
  <c r="K238" i="3"/>
  <c r="I238" i="3"/>
  <c r="G238" i="3"/>
  <c r="Y237" i="3"/>
  <c r="W237" i="3"/>
  <c r="U237" i="3"/>
  <c r="S237" i="3"/>
  <c r="Q237" i="3"/>
  <c r="O237" i="3"/>
  <c r="M237" i="3"/>
  <c r="K237" i="3"/>
  <c r="I237" i="3"/>
  <c r="G237" i="3"/>
  <c r="Y236" i="3"/>
  <c r="W236" i="3"/>
  <c r="U236" i="3"/>
  <c r="S236" i="3"/>
  <c r="Q236" i="3"/>
  <c r="O236" i="3"/>
  <c r="M236" i="3"/>
  <c r="K236" i="3"/>
  <c r="I236" i="3"/>
  <c r="G236" i="3"/>
  <c r="Y235" i="3"/>
  <c r="W235" i="3"/>
  <c r="U235" i="3"/>
  <c r="S235" i="3"/>
  <c r="Q235" i="3"/>
  <c r="M235" i="3"/>
  <c r="G235" i="3"/>
  <c r="Y234" i="3"/>
  <c r="W234" i="3"/>
  <c r="U234" i="3"/>
  <c r="S234" i="3"/>
  <c r="Q234" i="3"/>
  <c r="M234" i="3"/>
  <c r="K234" i="3"/>
  <c r="I234" i="3"/>
  <c r="G234" i="3"/>
  <c r="Y233" i="3"/>
  <c r="W233" i="3"/>
  <c r="U233" i="3"/>
  <c r="S233" i="3"/>
  <c r="Q233" i="3"/>
  <c r="O233" i="3"/>
  <c r="M233" i="3"/>
  <c r="K233" i="3"/>
  <c r="I233" i="3"/>
  <c r="G233" i="3"/>
  <c r="Y232" i="3"/>
  <c r="W232" i="3"/>
  <c r="U232" i="3"/>
  <c r="S232" i="3"/>
  <c r="Q232" i="3"/>
  <c r="O232" i="3"/>
  <c r="M232" i="3"/>
  <c r="K232" i="3"/>
  <c r="I232" i="3"/>
  <c r="G232" i="3"/>
  <c r="Y231" i="3"/>
  <c r="W231" i="3"/>
  <c r="U231" i="3"/>
  <c r="S231" i="3"/>
  <c r="Q231" i="3"/>
  <c r="O231" i="3"/>
  <c r="M231" i="3"/>
  <c r="K231" i="3"/>
  <c r="I231" i="3"/>
  <c r="G231" i="3"/>
  <c r="Y230" i="3"/>
  <c r="W230" i="3"/>
  <c r="U230" i="3"/>
  <c r="S230" i="3"/>
  <c r="Q230" i="3"/>
  <c r="O230" i="3"/>
  <c r="M230" i="3"/>
  <c r="K230" i="3"/>
  <c r="I230" i="3"/>
  <c r="G230" i="3"/>
  <c r="Y229" i="3"/>
  <c r="W229" i="3"/>
  <c r="U229" i="3"/>
  <c r="S229" i="3"/>
  <c r="Q229" i="3"/>
  <c r="O229" i="3"/>
  <c r="M229" i="3"/>
  <c r="K229" i="3"/>
  <c r="I229" i="3"/>
  <c r="G229" i="3"/>
  <c r="Y228" i="3"/>
  <c r="W228" i="3"/>
  <c r="U228" i="3"/>
  <c r="S228" i="3"/>
  <c r="Q228" i="3"/>
  <c r="O228" i="3"/>
  <c r="M228" i="3"/>
  <c r="K228" i="3"/>
  <c r="I228" i="3"/>
  <c r="G228" i="3"/>
  <c r="Y227" i="3"/>
  <c r="W227" i="3"/>
  <c r="U227" i="3"/>
  <c r="S227" i="3"/>
  <c r="Q227" i="3"/>
  <c r="M227" i="3"/>
  <c r="K227" i="3"/>
  <c r="I227" i="3"/>
  <c r="G227" i="3"/>
  <c r="Y225" i="3"/>
  <c r="W225" i="3"/>
  <c r="U225" i="3"/>
  <c r="S225" i="3"/>
  <c r="Q225" i="3"/>
  <c r="O225" i="3"/>
  <c r="M225" i="3"/>
  <c r="K225" i="3"/>
  <c r="I225" i="3"/>
  <c r="G225" i="3"/>
  <c r="Y224" i="3"/>
  <c r="W224" i="3"/>
  <c r="U224" i="3"/>
  <c r="S224" i="3"/>
  <c r="Q224" i="3"/>
  <c r="O224" i="3"/>
  <c r="M224" i="3"/>
  <c r="K224" i="3"/>
  <c r="I224" i="3"/>
  <c r="G224" i="3"/>
  <c r="Y223" i="3"/>
  <c r="W223" i="3"/>
  <c r="U223" i="3"/>
  <c r="S223" i="3"/>
  <c r="Q223" i="3"/>
  <c r="O223" i="3"/>
  <c r="M223" i="3"/>
  <c r="K223" i="3"/>
  <c r="I223" i="3"/>
  <c r="G223" i="3"/>
  <c r="Y222" i="3"/>
  <c r="W222" i="3"/>
  <c r="U222" i="3"/>
  <c r="S222" i="3"/>
  <c r="Q222" i="3"/>
  <c r="O222" i="3"/>
  <c r="M222" i="3"/>
  <c r="K222" i="3"/>
  <c r="I222" i="3"/>
  <c r="G222" i="3"/>
  <c r="Y221" i="3"/>
  <c r="W221" i="3"/>
  <c r="U221" i="3"/>
  <c r="S221" i="3"/>
  <c r="Q221" i="3"/>
  <c r="O221" i="3"/>
  <c r="M221" i="3"/>
  <c r="K221" i="3"/>
  <c r="I221" i="3"/>
  <c r="G221" i="3"/>
  <c r="Y220" i="3"/>
  <c r="W220" i="3"/>
  <c r="U220" i="3"/>
  <c r="S220" i="3"/>
  <c r="Q220" i="3"/>
  <c r="M220" i="3"/>
  <c r="G220" i="3"/>
  <c r="Y219" i="3"/>
  <c r="W219" i="3"/>
  <c r="U219" i="3"/>
  <c r="S219" i="3"/>
  <c r="Q219" i="3"/>
  <c r="M219" i="3"/>
  <c r="K219" i="3"/>
  <c r="I219" i="3"/>
  <c r="G219" i="3"/>
  <c r="Y218" i="3"/>
  <c r="W218" i="3"/>
  <c r="U218" i="3"/>
  <c r="S218" i="3"/>
  <c r="Q218" i="3"/>
  <c r="O218" i="3"/>
  <c r="M218" i="3"/>
  <c r="K218" i="3"/>
  <c r="I218" i="3"/>
  <c r="G218" i="3"/>
  <c r="Y217" i="3"/>
  <c r="W217" i="3"/>
  <c r="U217" i="3"/>
  <c r="S217" i="3"/>
  <c r="Q217" i="3"/>
  <c r="O217" i="3"/>
  <c r="M217" i="3"/>
  <c r="K217" i="3"/>
  <c r="I217" i="3"/>
  <c r="G217" i="3"/>
  <c r="Y216" i="3"/>
  <c r="W216" i="3"/>
  <c r="U216" i="3"/>
  <c r="S216" i="3"/>
  <c r="Q216" i="3"/>
  <c r="O216" i="3"/>
  <c r="M216" i="3"/>
  <c r="K216" i="3"/>
  <c r="I216" i="3"/>
  <c r="G216" i="3"/>
  <c r="Y202" i="3"/>
  <c r="W202" i="3"/>
  <c r="U202" i="3"/>
  <c r="S202" i="3"/>
  <c r="Q202" i="3"/>
  <c r="M202" i="3"/>
  <c r="G202" i="3"/>
  <c r="Y201" i="3"/>
  <c r="W201" i="3"/>
  <c r="U201" i="3"/>
  <c r="S201" i="3"/>
  <c r="Q201" i="3"/>
  <c r="M201" i="3"/>
  <c r="K201" i="3"/>
  <c r="I201" i="3"/>
  <c r="G201" i="3"/>
  <c r="Y200" i="3"/>
  <c r="W200" i="3"/>
  <c r="U200" i="3"/>
  <c r="S200" i="3"/>
  <c r="Q200" i="3"/>
  <c r="O200" i="3"/>
  <c r="M200" i="3"/>
  <c r="K200" i="3"/>
  <c r="I200" i="3"/>
  <c r="G200" i="3"/>
  <c r="Y199" i="3"/>
  <c r="W199" i="3"/>
  <c r="U199" i="3"/>
  <c r="S199" i="3"/>
  <c r="Q199" i="3"/>
  <c r="M199" i="3"/>
  <c r="G199" i="3"/>
  <c r="Y197" i="3"/>
  <c r="W197" i="3"/>
  <c r="U197" i="3"/>
  <c r="S197" i="3"/>
  <c r="Q197" i="3"/>
  <c r="M197" i="3"/>
  <c r="K197" i="3"/>
  <c r="I197" i="3"/>
  <c r="G197" i="3"/>
  <c r="Y196" i="3"/>
  <c r="W196" i="3"/>
  <c r="U196" i="3"/>
  <c r="S196" i="3"/>
  <c r="Q196" i="3"/>
  <c r="O196" i="3"/>
  <c r="M196" i="3"/>
  <c r="K196" i="3"/>
  <c r="I196" i="3"/>
  <c r="G196" i="3"/>
  <c r="Y195" i="3"/>
  <c r="W195" i="3"/>
  <c r="U195" i="3"/>
  <c r="S195" i="3"/>
  <c r="Q195" i="3"/>
  <c r="O195" i="3"/>
  <c r="M195" i="3"/>
  <c r="K195" i="3"/>
  <c r="I195" i="3"/>
  <c r="G195" i="3"/>
  <c r="Y194" i="3"/>
  <c r="W194" i="3"/>
  <c r="U194" i="3"/>
  <c r="S194" i="3"/>
  <c r="Q194" i="3"/>
  <c r="O194" i="3"/>
  <c r="M194" i="3"/>
  <c r="K194" i="3"/>
  <c r="I194" i="3"/>
  <c r="G194" i="3"/>
  <c r="Y191" i="3"/>
  <c r="W191" i="3"/>
  <c r="U191" i="3"/>
  <c r="S191" i="3"/>
  <c r="Q191" i="3"/>
  <c r="O191" i="3"/>
  <c r="M191" i="3"/>
  <c r="K191" i="3"/>
  <c r="I191" i="3"/>
  <c r="G191" i="3"/>
  <c r="Y190" i="3"/>
  <c r="W190" i="3"/>
  <c r="U190" i="3"/>
  <c r="S190" i="3"/>
  <c r="Q190" i="3"/>
  <c r="M190" i="3"/>
  <c r="G190" i="3"/>
  <c r="Y189" i="3"/>
  <c r="W189" i="3"/>
  <c r="U189" i="3"/>
  <c r="S189" i="3"/>
  <c r="Q189" i="3"/>
  <c r="M189" i="3"/>
  <c r="K189" i="3"/>
  <c r="I189" i="3"/>
  <c r="G189" i="3"/>
  <c r="Y188" i="3"/>
  <c r="W188" i="3"/>
  <c r="U188" i="3"/>
  <c r="S188" i="3"/>
  <c r="Q188" i="3"/>
  <c r="O188" i="3"/>
  <c r="M188" i="3"/>
  <c r="K188" i="3"/>
  <c r="I188" i="3"/>
  <c r="G188" i="3"/>
  <c r="Y185" i="3"/>
  <c r="W185" i="3"/>
  <c r="U185" i="3"/>
  <c r="S185" i="3"/>
  <c r="Q185" i="3"/>
  <c r="O185" i="3"/>
  <c r="M185" i="3"/>
  <c r="K185" i="3"/>
  <c r="I185" i="3"/>
  <c r="G185" i="3"/>
  <c r="Y184" i="3"/>
  <c r="W184" i="3"/>
  <c r="U184" i="3"/>
  <c r="S184" i="3"/>
  <c r="Q184" i="3"/>
  <c r="O184" i="3"/>
  <c r="M184" i="3"/>
  <c r="K184" i="3"/>
  <c r="I184" i="3"/>
  <c r="G184" i="3"/>
  <c r="Y183" i="3"/>
  <c r="W183" i="3"/>
  <c r="U183" i="3"/>
  <c r="S183" i="3"/>
  <c r="Q183" i="3"/>
  <c r="O183" i="3"/>
  <c r="M183" i="3"/>
  <c r="K183" i="3"/>
  <c r="I183" i="3"/>
  <c r="G183" i="3"/>
  <c r="Y182" i="3"/>
  <c r="W182" i="3"/>
  <c r="U182" i="3"/>
  <c r="S182" i="3"/>
  <c r="Q182" i="3"/>
  <c r="O182" i="3"/>
  <c r="M182" i="3"/>
  <c r="K182" i="3"/>
  <c r="I182" i="3"/>
  <c r="G182" i="3"/>
  <c r="Y179" i="3"/>
  <c r="W179" i="3"/>
  <c r="U179" i="3"/>
  <c r="S179" i="3"/>
  <c r="Q179" i="3"/>
  <c r="O179" i="3"/>
  <c r="M179" i="3"/>
  <c r="K179" i="3"/>
  <c r="I179" i="3"/>
  <c r="G179" i="3"/>
  <c r="Y178" i="3"/>
  <c r="W178" i="3"/>
  <c r="U178" i="3"/>
  <c r="S178" i="3"/>
  <c r="Q178" i="3"/>
  <c r="O178" i="3"/>
  <c r="M178" i="3"/>
  <c r="K178" i="3"/>
  <c r="I178" i="3"/>
  <c r="G178" i="3"/>
  <c r="Y177" i="3"/>
  <c r="W177" i="3"/>
  <c r="U177" i="3"/>
  <c r="S177" i="3"/>
  <c r="Q177" i="3"/>
  <c r="M177" i="3"/>
  <c r="G177" i="3"/>
  <c r="Y176" i="3"/>
  <c r="W176" i="3"/>
  <c r="U176" i="3"/>
  <c r="S176" i="3"/>
  <c r="Q176" i="3"/>
  <c r="M176" i="3"/>
  <c r="K176" i="3"/>
  <c r="I176" i="3"/>
  <c r="G176" i="3"/>
  <c r="Y175" i="3"/>
  <c r="W175" i="3"/>
  <c r="U175" i="3"/>
  <c r="S175" i="3"/>
  <c r="Q175" i="3"/>
  <c r="O175" i="3"/>
  <c r="M175" i="3"/>
  <c r="K175" i="3"/>
  <c r="I175" i="3"/>
  <c r="G175" i="3"/>
  <c r="Y174" i="3"/>
  <c r="W174" i="3"/>
  <c r="U174" i="3"/>
  <c r="S174" i="3"/>
  <c r="Q174" i="3"/>
  <c r="O174" i="3"/>
  <c r="M174" i="3"/>
  <c r="K174" i="3"/>
  <c r="I174" i="3"/>
  <c r="G174" i="3"/>
  <c r="Y173" i="3"/>
  <c r="W173" i="3"/>
  <c r="U173" i="3"/>
  <c r="S173" i="3"/>
  <c r="Q173" i="3"/>
  <c r="O173" i="3"/>
  <c r="M173" i="3"/>
  <c r="K173" i="3"/>
  <c r="I173" i="3"/>
  <c r="G173" i="3"/>
  <c r="Y172" i="3"/>
  <c r="W172" i="3"/>
  <c r="U172" i="3"/>
  <c r="S172" i="3"/>
  <c r="Q172" i="3"/>
  <c r="O172" i="3"/>
  <c r="M172" i="3"/>
  <c r="K172" i="3"/>
  <c r="I172" i="3"/>
  <c r="G172" i="3"/>
  <c r="Y171" i="3"/>
  <c r="W171" i="3"/>
  <c r="U171" i="3"/>
  <c r="S171" i="3"/>
  <c r="Q171" i="3"/>
  <c r="O171" i="3"/>
  <c r="M171" i="3"/>
  <c r="K171" i="3"/>
  <c r="I171" i="3"/>
  <c r="G171" i="3"/>
  <c r="Y170" i="3"/>
  <c r="W170" i="3"/>
  <c r="U170" i="3"/>
  <c r="S170" i="3"/>
  <c r="Q170" i="3"/>
  <c r="M170" i="3"/>
  <c r="G170" i="3"/>
  <c r="Y169" i="3"/>
  <c r="W169" i="3"/>
  <c r="U169" i="3"/>
  <c r="S169" i="3"/>
  <c r="Q169" i="3"/>
  <c r="M169" i="3"/>
  <c r="K169" i="3"/>
  <c r="I169" i="3"/>
  <c r="G169" i="3"/>
  <c r="Y168" i="3"/>
  <c r="W168" i="3"/>
  <c r="U168" i="3"/>
  <c r="S168" i="3"/>
  <c r="Q168" i="3"/>
  <c r="O168" i="3"/>
  <c r="M168" i="3"/>
  <c r="K168" i="3"/>
  <c r="I168" i="3"/>
  <c r="G168" i="3"/>
  <c r="Y167" i="3"/>
  <c r="W167" i="3"/>
  <c r="U167" i="3"/>
  <c r="S167" i="3"/>
  <c r="Q167" i="3"/>
  <c r="O167" i="3"/>
  <c r="M167" i="3"/>
  <c r="K167" i="3"/>
  <c r="I167" i="3"/>
  <c r="G167" i="3"/>
  <c r="Y166" i="3"/>
  <c r="W166" i="3"/>
  <c r="U166" i="3"/>
  <c r="S166" i="3"/>
  <c r="Q166" i="3"/>
  <c r="O166" i="3"/>
  <c r="M166" i="3"/>
  <c r="I166" i="3"/>
  <c r="G166" i="3"/>
  <c r="Y156" i="3"/>
  <c r="W156" i="3"/>
  <c r="U156" i="3"/>
  <c r="S156" i="3"/>
  <c r="Q156" i="3"/>
  <c r="O156" i="3"/>
  <c r="M156" i="3"/>
  <c r="K156" i="3"/>
  <c r="I156" i="3"/>
  <c r="G156" i="3"/>
  <c r="Y154" i="3"/>
  <c r="W154" i="3"/>
  <c r="U154" i="3"/>
  <c r="S154" i="3"/>
  <c r="Q154" i="3"/>
  <c r="O154" i="3"/>
  <c r="M154" i="3"/>
  <c r="K154" i="3"/>
  <c r="I154" i="3"/>
  <c r="G154" i="3"/>
  <c r="Y153" i="3"/>
  <c r="W153" i="3"/>
  <c r="U153" i="3"/>
  <c r="S153" i="3"/>
  <c r="Q153" i="3"/>
  <c r="O153" i="3"/>
  <c r="M153" i="3"/>
  <c r="K153" i="3"/>
  <c r="I153" i="3"/>
  <c r="G153" i="3"/>
  <c r="Y151" i="3"/>
  <c r="W151" i="3"/>
  <c r="U151" i="3"/>
  <c r="S151" i="3"/>
  <c r="Q151" i="3"/>
  <c r="O151" i="3"/>
  <c r="M151" i="3"/>
  <c r="K151" i="3"/>
  <c r="I151" i="3"/>
  <c r="G151" i="3"/>
  <c r="Y150" i="3"/>
  <c r="W150" i="3"/>
  <c r="U150" i="3"/>
  <c r="S150" i="3"/>
  <c r="Q150" i="3"/>
  <c r="O150" i="3"/>
  <c r="M150" i="3"/>
  <c r="K150" i="3"/>
  <c r="I150" i="3"/>
  <c r="G150" i="3"/>
  <c r="Y149" i="3"/>
  <c r="W149" i="3"/>
  <c r="U149" i="3"/>
  <c r="S149" i="3"/>
  <c r="Q149" i="3"/>
  <c r="M149" i="3"/>
  <c r="G149" i="3"/>
  <c r="Y148" i="3"/>
  <c r="W148" i="3"/>
  <c r="U148" i="3"/>
  <c r="S148" i="3"/>
  <c r="Q148" i="3"/>
  <c r="M148" i="3"/>
  <c r="K148" i="3"/>
  <c r="I148" i="3"/>
  <c r="G148" i="3"/>
  <c r="Y147" i="3"/>
  <c r="W147" i="3"/>
  <c r="U147" i="3"/>
  <c r="S147" i="3"/>
  <c r="Q147" i="3"/>
  <c r="O147" i="3"/>
  <c r="M147" i="3"/>
  <c r="K147" i="3"/>
  <c r="I147" i="3"/>
  <c r="G147" i="3"/>
  <c r="Y146" i="3"/>
  <c r="W146" i="3"/>
  <c r="U146" i="3"/>
  <c r="S146" i="3"/>
  <c r="Q146" i="3"/>
  <c r="O146" i="3"/>
  <c r="M146" i="3"/>
  <c r="K146" i="3"/>
  <c r="I146" i="3"/>
  <c r="G146" i="3"/>
  <c r="Y145" i="3"/>
  <c r="W145" i="3"/>
  <c r="U145" i="3"/>
  <c r="S145" i="3"/>
  <c r="Q145" i="3"/>
  <c r="O145" i="3"/>
  <c r="M145" i="3"/>
  <c r="K145" i="3"/>
  <c r="I145" i="3"/>
  <c r="G145" i="3"/>
  <c r="Y144" i="3"/>
  <c r="W144" i="3"/>
  <c r="U144" i="3"/>
  <c r="S144" i="3"/>
  <c r="Q144" i="3"/>
  <c r="O144" i="3"/>
  <c r="M144" i="3"/>
  <c r="K144" i="3"/>
  <c r="I144" i="3"/>
  <c r="G144" i="3"/>
  <c r="Y143" i="3"/>
  <c r="W143" i="3"/>
  <c r="U143" i="3"/>
  <c r="S143" i="3"/>
  <c r="Q143" i="3"/>
  <c r="O143" i="3"/>
  <c r="M143" i="3"/>
  <c r="K143" i="3"/>
  <c r="I143" i="3"/>
  <c r="G143" i="3"/>
  <c r="Y142" i="3"/>
  <c r="W142" i="3"/>
  <c r="U142" i="3"/>
  <c r="S142" i="3"/>
  <c r="Q142" i="3"/>
  <c r="M142" i="3"/>
  <c r="G142" i="3"/>
  <c r="Y141" i="3"/>
  <c r="W141" i="3"/>
  <c r="U141" i="3"/>
  <c r="S141" i="3"/>
  <c r="Q141" i="3"/>
  <c r="M141" i="3"/>
  <c r="K141" i="3"/>
  <c r="I141" i="3"/>
  <c r="G141" i="3"/>
  <c r="Y140" i="3"/>
  <c r="W140" i="3"/>
  <c r="U140" i="3"/>
  <c r="S140" i="3"/>
  <c r="Q140" i="3"/>
  <c r="O140" i="3"/>
  <c r="M140" i="3"/>
  <c r="K140" i="3"/>
  <c r="I140" i="3"/>
  <c r="G140" i="3"/>
  <c r="Y139" i="3"/>
  <c r="W139" i="3"/>
  <c r="U139" i="3"/>
  <c r="S139" i="3"/>
  <c r="Q139" i="3"/>
  <c r="O139" i="3"/>
  <c r="M139" i="3"/>
  <c r="K139" i="3"/>
  <c r="I139" i="3"/>
  <c r="G139" i="3"/>
  <c r="Y138" i="3"/>
  <c r="W138" i="3"/>
  <c r="U138" i="3"/>
  <c r="S138" i="3"/>
  <c r="Q138" i="3"/>
  <c r="O138" i="3"/>
  <c r="M138" i="3"/>
  <c r="K138" i="3"/>
  <c r="I138" i="3"/>
  <c r="G138" i="3"/>
  <c r="Y129" i="3"/>
  <c r="W129" i="3"/>
  <c r="U129" i="3"/>
  <c r="S129" i="3"/>
  <c r="Q129" i="3"/>
  <c r="M129" i="3"/>
  <c r="G129" i="3"/>
  <c r="Y128" i="3"/>
  <c r="W128" i="3"/>
  <c r="U128" i="3"/>
  <c r="S128" i="3"/>
  <c r="Q128" i="3"/>
  <c r="M128" i="3"/>
  <c r="K128" i="3"/>
  <c r="I128" i="3"/>
  <c r="G128" i="3"/>
  <c r="Y127" i="3"/>
  <c r="W127" i="3"/>
  <c r="U127" i="3"/>
  <c r="S127" i="3"/>
  <c r="Q127" i="3"/>
  <c r="O127" i="3"/>
  <c r="M127" i="3"/>
  <c r="K127" i="3"/>
  <c r="I127" i="3"/>
  <c r="G127" i="3"/>
  <c r="Y126" i="3"/>
  <c r="W126" i="3"/>
  <c r="U126" i="3"/>
  <c r="S126" i="3"/>
  <c r="Q126" i="3"/>
  <c r="O126" i="3"/>
  <c r="M126" i="3"/>
  <c r="K126" i="3"/>
  <c r="I126" i="3"/>
  <c r="G126" i="3"/>
  <c r="Y125" i="3"/>
  <c r="W125" i="3"/>
  <c r="U125" i="3"/>
  <c r="S125" i="3"/>
  <c r="Q125" i="3"/>
  <c r="O125" i="3"/>
  <c r="M125" i="3"/>
  <c r="K125" i="3"/>
  <c r="I125" i="3"/>
  <c r="G125" i="3"/>
  <c r="I131" i="3" l="1"/>
  <c r="K131" i="3"/>
  <c r="U131" i="3"/>
  <c r="W131" i="3"/>
  <c r="Y131" i="3"/>
  <c r="M131" i="3"/>
  <c r="G131" i="3"/>
  <c r="S131" i="3"/>
  <c r="O131" i="3"/>
  <c r="Q131" i="3"/>
  <c r="M275" i="3"/>
  <c r="S275" i="3"/>
  <c r="Y275" i="3"/>
  <c r="I275" i="3"/>
  <c r="O275" i="3"/>
  <c r="U275" i="3"/>
  <c r="K275" i="3"/>
  <c r="Q275" i="3"/>
  <c r="W275" i="3"/>
  <c r="G275" i="3"/>
  <c r="G157" i="3"/>
  <c r="S157" i="3"/>
  <c r="I203" i="3"/>
  <c r="O203" i="3"/>
  <c r="U203" i="3"/>
  <c r="I157" i="3"/>
  <c r="O157" i="3"/>
  <c r="U157" i="3"/>
  <c r="K203" i="3"/>
  <c r="Q203" i="3"/>
  <c r="W203" i="3"/>
  <c r="M157" i="3"/>
  <c r="Y157" i="3"/>
  <c r="K157" i="3"/>
  <c r="Q157" i="3"/>
  <c r="W157" i="3"/>
  <c r="G203" i="3"/>
  <c r="M203" i="3"/>
  <c r="S203" i="3"/>
  <c r="Y203" i="3"/>
  <c r="Y116" i="3"/>
  <c r="W116" i="3"/>
  <c r="U116" i="3"/>
  <c r="S116" i="3"/>
  <c r="Q116" i="3"/>
  <c r="O116" i="3"/>
  <c r="M116" i="3"/>
  <c r="K116" i="3"/>
  <c r="I116" i="3"/>
  <c r="G116" i="3"/>
  <c r="Y115" i="3"/>
  <c r="W115" i="3"/>
  <c r="U115" i="3"/>
  <c r="S115" i="3"/>
  <c r="Q115" i="3"/>
  <c r="O115" i="3"/>
  <c r="M115" i="3"/>
  <c r="K115" i="3"/>
  <c r="I115" i="3"/>
  <c r="G115" i="3"/>
  <c r="Y114" i="3"/>
  <c r="W114" i="3"/>
  <c r="U114" i="3"/>
  <c r="S114" i="3"/>
  <c r="Q114" i="3"/>
  <c r="M114" i="3"/>
  <c r="G114" i="3"/>
  <c r="Y113" i="3"/>
  <c r="W113" i="3"/>
  <c r="U113" i="3"/>
  <c r="S113" i="3"/>
  <c r="Q113" i="3"/>
  <c r="M113" i="3"/>
  <c r="K113" i="3"/>
  <c r="I113" i="3"/>
  <c r="G113" i="3"/>
  <c r="Y111" i="3"/>
  <c r="W111" i="3"/>
  <c r="U111" i="3"/>
  <c r="S111" i="3"/>
  <c r="Q111" i="3"/>
  <c r="O111" i="3"/>
  <c r="M111" i="3"/>
  <c r="K111" i="3"/>
  <c r="I111" i="3"/>
  <c r="G111" i="3"/>
  <c r="Y110" i="3"/>
  <c r="W110" i="3"/>
  <c r="U110" i="3"/>
  <c r="S110" i="3"/>
  <c r="Q110" i="3"/>
  <c r="O110" i="3"/>
  <c r="M110" i="3"/>
  <c r="K110" i="3"/>
  <c r="I110" i="3"/>
  <c r="G110" i="3"/>
  <c r="Y109" i="3"/>
  <c r="W109" i="3"/>
  <c r="U109" i="3"/>
  <c r="S109" i="3"/>
  <c r="Q109" i="3"/>
  <c r="O109" i="3"/>
  <c r="M109" i="3"/>
  <c r="K109" i="3"/>
  <c r="I109" i="3"/>
  <c r="G109" i="3"/>
  <c r="Y99" i="3"/>
  <c r="W99" i="3"/>
  <c r="U99" i="3"/>
  <c r="S99" i="3"/>
  <c r="Q99" i="3"/>
  <c r="O99" i="3"/>
  <c r="M99" i="3"/>
  <c r="K99" i="3"/>
  <c r="I99" i="3"/>
  <c r="G99" i="3"/>
  <c r="Y98" i="3"/>
  <c r="W98" i="3"/>
  <c r="U98" i="3"/>
  <c r="S98" i="3"/>
  <c r="Q98" i="3"/>
  <c r="O98" i="3"/>
  <c r="M98" i="3"/>
  <c r="K98" i="3"/>
  <c r="I98" i="3"/>
  <c r="G98" i="3"/>
  <c r="Y95" i="3"/>
  <c r="W95" i="3"/>
  <c r="U95" i="3"/>
  <c r="S95" i="3"/>
  <c r="Q95" i="3"/>
  <c r="O95" i="3"/>
  <c r="M95" i="3"/>
  <c r="K95" i="3"/>
  <c r="I95" i="3"/>
  <c r="G95" i="3"/>
  <c r="Y94" i="3"/>
  <c r="W94" i="3"/>
  <c r="U94" i="3"/>
  <c r="S94" i="3"/>
  <c r="Q94" i="3"/>
  <c r="O94" i="3"/>
  <c r="M94" i="3"/>
  <c r="K94" i="3"/>
  <c r="I94" i="3"/>
  <c r="G94" i="3"/>
  <c r="Y93" i="3"/>
  <c r="W93" i="3"/>
  <c r="U93" i="3"/>
  <c r="S93" i="3"/>
  <c r="Q93" i="3"/>
  <c r="O93" i="3"/>
  <c r="M93" i="3"/>
  <c r="K93" i="3"/>
  <c r="I93" i="3"/>
  <c r="G93" i="3"/>
  <c r="Y92" i="3"/>
  <c r="W92" i="3"/>
  <c r="U92" i="3"/>
  <c r="S92" i="3"/>
  <c r="Q92" i="3"/>
  <c r="O92" i="3"/>
  <c r="M92" i="3"/>
  <c r="K92" i="3"/>
  <c r="I92" i="3"/>
  <c r="G92" i="3"/>
  <c r="Y91" i="3"/>
  <c r="W91" i="3"/>
  <c r="U91" i="3"/>
  <c r="S91" i="3"/>
  <c r="Q91" i="3"/>
  <c r="O91" i="3"/>
  <c r="M91" i="3"/>
  <c r="K91" i="3"/>
  <c r="I91" i="3"/>
  <c r="G91" i="3"/>
  <c r="Y90" i="3"/>
  <c r="W90" i="3"/>
  <c r="U90" i="3"/>
  <c r="S90" i="3"/>
  <c r="Q90" i="3"/>
  <c r="M90" i="3"/>
  <c r="G90" i="3"/>
  <c r="Y89" i="3"/>
  <c r="W89" i="3"/>
  <c r="U89" i="3"/>
  <c r="S89" i="3"/>
  <c r="Q89" i="3"/>
  <c r="M89" i="3"/>
  <c r="K89" i="3"/>
  <c r="I89" i="3"/>
  <c r="G89" i="3"/>
  <c r="Y88" i="3"/>
  <c r="W88" i="3"/>
  <c r="U88" i="3"/>
  <c r="S88" i="3"/>
  <c r="Q88" i="3"/>
  <c r="O88" i="3"/>
  <c r="M88" i="3"/>
  <c r="K88" i="3"/>
  <c r="I88" i="3"/>
  <c r="G88" i="3"/>
  <c r="Y87" i="3"/>
  <c r="W87" i="3"/>
  <c r="U87" i="3"/>
  <c r="S87" i="3"/>
  <c r="Q87" i="3"/>
  <c r="O87" i="3"/>
  <c r="M87" i="3"/>
  <c r="K87" i="3"/>
  <c r="I87" i="3"/>
  <c r="G87" i="3"/>
  <c r="Y86" i="3"/>
  <c r="W86" i="3"/>
  <c r="U86" i="3"/>
  <c r="S86" i="3"/>
  <c r="Q86" i="3"/>
  <c r="O86" i="3"/>
  <c r="M86" i="3"/>
  <c r="K86" i="3"/>
  <c r="I86" i="3"/>
  <c r="G86" i="3"/>
  <c r="U85" i="3"/>
  <c r="U82" i="3"/>
  <c r="U80" i="3"/>
  <c r="U79" i="3"/>
  <c r="U78" i="3"/>
  <c r="U77" i="3"/>
  <c r="W85" i="3"/>
  <c r="W82" i="3"/>
  <c r="W80" i="3"/>
  <c r="W79" i="3"/>
  <c r="W78" i="3"/>
  <c r="W77" i="3"/>
  <c r="Y85" i="3"/>
  <c r="Y82" i="3"/>
  <c r="Y80" i="3"/>
  <c r="Y79" i="3"/>
  <c r="Y78" i="3"/>
  <c r="Y77" i="3"/>
  <c r="Y24" i="3"/>
  <c r="Y23" i="3"/>
  <c r="Y21" i="3"/>
  <c r="Y18" i="3"/>
  <c r="Y17" i="3"/>
  <c r="Y12" i="3"/>
  <c r="W24" i="3"/>
  <c r="W23" i="3"/>
  <c r="W21" i="3"/>
  <c r="W18" i="3"/>
  <c r="W17" i="3"/>
  <c r="W12" i="3"/>
  <c r="U24" i="3"/>
  <c r="U23" i="3"/>
  <c r="U21" i="3"/>
  <c r="U18" i="3"/>
  <c r="U17" i="3"/>
  <c r="U12" i="3"/>
  <c r="S24" i="3"/>
  <c r="S23" i="3"/>
  <c r="S21" i="3"/>
  <c r="S18" i="3"/>
  <c r="S17" i="3"/>
  <c r="S12" i="3"/>
  <c r="Q24" i="3"/>
  <c r="Q23" i="3"/>
  <c r="Q21" i="3"/>
  <c r="Q18" i="3"/>
  <c r="Q17" i="3"/>
  <c r="Q12" i="3"/>
  <c r="O24" i="3"/>
  <c r="O23" i="3"/>
  <c r="O21" i="3"/>
  <c r="O18" i="3"/>
  <c r="O17" i="3"/>
  <c r="O12" i="3"/>
  <c r="M24" i="3"/>
  <c r="M23" i="3"/>
  <c r="M21" i="3"/>
  <c r="M18" i="3"/>
  <c r="M17" i="3"/>
  <c r="M12" i="3"/>
  <c r="K24" i="3"/>
  <c r="K23" i="3"/>
  <c r="K21" i="3"/>
  <c r="K18" i="3"/>
  <c r="K17" i="3"/>
  <c r="K12" i="3"/>
  <c r="I24" i="3"/>
  <c r="I23" i="3"/>
  <c r="I21" i="3"/>
  <c r="I18" i="3"/>
  <c r="I17" i="3"/>
  <c r="I12" i="3"/>
  <c r="G24" i="3"/>
  <c r="G23" i="3"/>
  <c r="G21" i="3"/>
  <c r="G18" i="3"/>
  <c r="G17" i="3"/>
  <c r="G12" i="3"/>
  <c r="G85" i="3"/>
  <c r="G82" i="3"/>
  <c r="G80" i="3"/>
  <c r="G79" i="3"/>
  <c r="G78" i="3"/>
  <c r="S85" i="3"/>
  <c r="Q85" i="3"/>
  <c r="O85" i="3"/>
  <c r="M85" i="3"/>
  <c r="K85" i="3"/>
  <c r="I85" i="3"/>
  <c r="S82" i="3"/>
  <c r="Q82" i="3"/>
  <c r="O82" i="3"/>
  <c r="M82" i="3"/>
  <c r="K82" i="3"/>
  <c r="I82" i="3"/>
  <c r="S80" i="3"/>
  <c r="Q80" i="3"/>
  <c r="M80" i="3"/>
  <c r="S79" i="3"/>
  <c r="Q79" i="3"/>
  <c r="M79" i="3"/>
  <c r="K79" i="3"/>
  <c r="I79" i="3"/>
  <c r="S78" i="3"/>
  <c r="Q78" i="3"/>
  <c r="O78" i="3"/>
  <c r="M78" i="3"/>
  <c r="K78" i="3"/>
  <c r="I78" i="3"/>
  <c r="S77" i="3"/>
  <c r="Q77" i="3"/>
  <c r="O77" i="3"/>
  <c r="M77" i="3"/>
  <c r="K77" i="3"/>
  <c r="I77" i="3"/>
  <c r="G77" i="3"/>
  <c r="AA74" i="3"/>
  <c r="Y74" i="3"/>
  <c r="W74" i="3"/>
  <c r="U74" i="3"/>
  <c r="S74" i="3"/>
  <c r="Q74" i="3"/>
  <c r="O74" i="3"/>
  <c r="M74" i="3"/>
  <c r="K74" i="3"/>
  <c r="I74" i="3"/>
  <c r="G74" i="3"/>
  <c r="Y11" i="3"/>
  <c r="W11" i="3"/>
  <c r="U11" i="3"/>
  <c r="S11" i="3"/>
  <c r="Q11" i="3"/>
  <c r="O11" i="3"/>
  <c r="M11" i="3"/>
  <c r="K11" i="3"/>
  <c r="I11" i="3"/>
  <c r="G11" i="3"/>
  <c r="U100" i="3" l="1"/>
  <c r="W100" i="3"/>
  <c r="Y100" i="3"/>
  <c r="Q100" i="3"/>
  <c r="S100" i="3"/>
  <c r="Y29" i="3"/>
  <c r="W29" i="3"/>
  <c r="U29" i="3"/>
  <c r="S29" i="3"/>
  <c r="Q29" i="3"/>
  <c r="O29" i="3"/>
  <c r="M29" i="3"/>
  <c r="I29" i="3"/>
  <c r="K29" i="3"/>
  <c r="G100" i="3"/>
  <c r="M100" i="3"/>
  <c r="K119" i="3"/>
  <c r="Q119" i="3"/>
  <c r="W119" i="3"/>
  <c r="G29" i="3"/>
  <c r="I100" i="3"/>
  <c r="O100" i="3"/>
  <c r="G119" i="3"/>
  <c r="M119" i="3"/>
  <c r="S119" i="3"/>
  <c r="Y119" i="3"/>
  <c r="K100" i="3"/>
  <c r="I119" i="3"/>
  <c r="O119" i="3"/>
  <c r="U119" i="3"/>
  <c r="M508" i="2"/>
  <c r="M469" i="2"/>
  <c r="AB372" i="2"/>
  <c r="M363" i="2"/>
  <c r="M233" i="2"/>
  <c r="AB201" i="2"/>
  <c r="AB200" i="2"/>
  <c r="AB199" i="2"/>
  <c r="M281" i="3" l="1"/>
  <c r="U281" i="3"/>
  <c r="O281" i="3"/>
  <c r="Y281" i="3"/>
  <c r="G281" i="3"/>
  <c r="Q281" i="3"/>
  <c r="W281" i="3"/>
  <c r="I281" i="3"/>
  <c r="S281" i="3"/>
  <c r="K281" i="3"/>
  <c r="M485" i="2"/>
  <c r="AB77" i="2" l="1"/>
  <c r="AB76" i="2"/>
  <c r="AB73" i="2"/>
  <c r="F508" i="2"/>
  <c r="F469" i="2"/>
  <c r="F363" i="2"/>
  <c r="F233" i="2"/>
  <c r="F485" i="2" l="1"/>
  <c r="E275" i="3" l="1"/>
  <c r="D275" i="3"/>
  <c r="E203" i="3"/>
  <c r="D203" i="3"/>
  <c r="E157" i="3"/>
  <c r="D157" i="3"/>
  <c r="E119" i="3"/>
  <c r="D119" i="3"/>
  <c r="E281" i="3" l="1"/>
  <c r="D281" i="3"/>
  <c r="E233" i="2" l="1"/>
  <c r="E508" i="2" l="1"/>
  <c r="E469" i="2"/>
  <c r="E363" i="2"/>
  <c r="E485" i="2" l="1"/>
</calcChain>
</file>

<file path=xl/sharedStrings.xml><?xml version="1.0" encoding="utf-8"?>
<sst xmlns="http://schemas.openxmlformats.org/spreadsheetml/2006/main" count="1902" uniqueCount="753">
  <si>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</si>
  <si>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</si>
  <si>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</si>
  <si>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</si>
  <si>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</si>
  <si>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</si>
  <si>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</si>
  <si>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</si>
  <si>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</si>
  <si>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</si>
  <si>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</si>
  <si>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</si>
  <si>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</si>
  <si>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</si>
  <si>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</si>
  <si>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</si>
  <si>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</si>
  <si>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</si>
  <si>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</si>
  <si>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</si>
  <si>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</si>
  <si>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</si>
  <si>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</si>
  <si>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</si>
  <si>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</si>
  <si>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</si>
  <si>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</si>
  <si>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</si>
  <si>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</si>
  <si>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</si>
  <si>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</si>
  <si>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</si>
  <si>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</si>
  <si>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</si>
  <si>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</si>
  <si>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</si>
  <si>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</si>
  <si>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</si>
  <si>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</si>
  <si>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</si>
  <si>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</si>
  <si>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</si>
  <si>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</si>
  <si>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</si>
  <si>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</si>
  <si>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</si>
  <si>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</si>
  <si>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</si>
  <si>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</si>
  <si>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</si>
  <si>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</si>
  <si>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</si>
  <si>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</si>
  <si>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</si>
  <si>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</si>
  <si>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</si>
  <si>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</si>
  <si>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</si>
  <si>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</si>
  <si>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</si>
  <si>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</si>
  <si>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</si>
  <si>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</si>
  <si>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</si>
  <si>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</si>
  <si>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</si>
  <si>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</si>
  <si>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</si>
  <si>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</si>
  <si>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</si>
  <si>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</si>
  <si>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</si>
  <si>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</si>
  <si>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</si>
  <si>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</si>
  <si>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</si>
  <si>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</si>
  <si>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</si>
  <si>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</si>
  <si>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</si>
  <si>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</si>
  <si>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</si>
  <si>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</si>
  <si>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</si>
  <si>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</si>
  <si>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</si>
  <si>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</si>
  <si>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</si>
  <si>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</si>
  <si>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</si>
  <si>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</si>
  <si>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</si>
  <si>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</si>
  <si>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</si>
  <si>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</si>
  <si>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</si>
  <si>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</si>
  <si>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</si>
  <si>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</si>
  <si>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</si>
  <si>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</si>
  <si>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</si>
  <si>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</si>
  <si>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</si>
  <si>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</si>
  <si>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</si>
  <si>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</si>
  <si>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</si>
  <si>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</si>
  <si>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</si>
  <si>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</si>
  <si>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</si>
  <si>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</si>
  <si>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</si>
  <si>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</si>
  <si>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</si>
  <si>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</si>
  <si>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</si>
  <si>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</si>
  <si>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</si>
  <si>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</si>
  <si>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</si>
  <si>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</si>
  <si>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</si>
  <si>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</si>
  <si>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</si>
  <si>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</si>
  <si>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</si>
  <si>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</si>
  <si>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</si>
  <si>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</si>
  <si>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</si>
  <si>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</si>
  <si>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</si>
  <si>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</si>
  <si>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</si>
  <si>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</si>
  <si>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</si>
  <si>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</si>
  <si>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</si>
  <si>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</si>
  <si>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</si>
  <si>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</si>
  <si>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</si>
  <si>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</si>
  <si>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</si>
  <si>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</si>
  <si>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</si>
  <si>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</si>
  <si>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</si>
  <si>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</si>
  <si>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</si>
  <si>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</si>
  <si>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</si>
  <si>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</si>
  <si>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</si>
  <si>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</si>
  <si>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</si>
  <si>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</si>
  <si>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</si>
  <si>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</si>
  <si>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</si>
  <si>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</si>
  <si>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</si>
  <si>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</si>
  <si>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</si>
  <si>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</si>
  <si>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</si>
  <si>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</si>
  <si>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</si>
  <si>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</si>
  <si>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</si>
  <si>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</si>
  <si>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</si>
  <si>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</si>
  <si>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</si>
  <si>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</si>
  <si>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</si>
  <si>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</si>
  <si>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</si>
  <si>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</si>
  <si>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</si>
  <si>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</si>
  <si>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</si>
  <si>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</si>
  <si>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</si>
  <si>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</si>
  <si>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</si>
  <si>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</si>
  <si>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</si>
  <si>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</si>
  <si>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</si>
  <si>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</si>
  <si>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</si>
  <si>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</si>
  <si>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</si>
  <si>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</si>
  <si>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</si>
  <si>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</si>
  <si>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</si>
  <si>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</si>
  <si>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</si>
  <si>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</si>
  <si>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</si>
  <si>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</si>
  <si>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</si>
  <si>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</si>
  <si>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</si>
  <si>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</si>
  <si>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</si>
  <si>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</si>
  <si>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</si>
  <si>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</si>
  <si>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</si>
  <si>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</si>
  <si>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</si>
  <si>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</si>
  <si>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</si>
  <si>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</si>
  <si>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</si>
  <si>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</si>
  <si>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</si>
  <si>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</si>
  <si>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</si>
  <si>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</si>
  <si>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</si>
  <si>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</si>
  <si>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</si>
  <si>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</si>
  <si>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</si>
  <si>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</si>
  <si>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</si>
  <si>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</si>
  <si>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</si>
  <si>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</si>
  <si>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</si>
  <si>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</si>
  <si>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</si>
  <si>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</si>
  <si>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</si>
  <si>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</si>
  <si>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</si>
  <si>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</si>
  <si>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</si>
  <si>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</si>
  <si>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</si>
  <si>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</si>
  <si>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</si>
  <si>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</si>
  <si>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</si>
  <si>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</si>
  <si>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</si>
  <si>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</si>
  <si>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</si>
  <si>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</si>
  <si>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</si>
  <si>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</si>
  <si>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</si>
  <si>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</si>
  <si>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</si>
  <si>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</si>
  <si>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</si>
  <si>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</si>
  <si>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</si>
  <si>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</si>
  <si>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</si>
  <si>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</si>
  <si>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</si>
  <si>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</si>
  <si>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</si>
  <si>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</si>
  <si>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</si>
  <si>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</si>
  <si>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</si>
  <si>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</si>
  <si>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</si>
  <si>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</si>
  <si>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</si>
  <si>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</si>
  <si>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</si>
  <si>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</si>
  <si>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</si>
  <si>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</si>
  <si>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</si>
  <si>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</si>
  <si>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</si>
  <si>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</si>
  <si>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</si>
  <si>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</si>
  <si>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</si>
  <si>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</si>
  <si>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</si>
  <si>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</si>
  <si>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</si>
  <si>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</si>
  <si>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</si>
  <si>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</si>
  <si>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</si>
  <si>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</si>
  <si>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</si>
  <si>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</si>
  <si>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</si>
  <si>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</si>
  <si>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</si>
  <si>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</si>
  <si>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</si>
  <si>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</si>
  <si>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</si>
  <si>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</si>
  <si>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</si>
  <si>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</si>
  <si>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</si>
  <si>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</si>
  <si>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</si>
  <si>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</si>
  <si>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</si>
  <si>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</si>
  <si>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</si>
  <si>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</si>
  <si>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</si>
  <si>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</si>
  <si>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</si>
  <si>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</si>
  <si>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</si>
  <si>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</si>
  <si>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</si>
  <si>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</si>
  <si>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</si>
  <si>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</si>
  <si>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</si>
  <si>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</si>
  <si>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</si>
  <si>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</si>
  <si>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</si>
  <si>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</si>
  <si>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</si>
  <si>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</si>
  <si>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</si>
  <si>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</si>
  <si>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</si>
  <si>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</si>
  <si>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</si>
  <si>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</si>
  <si>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</si>
  <si>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</si>
  <si>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</si>
  <si>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</si>
  <si>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</si>
  <si>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</si>
  <si>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</si>
  <si>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</si>
  <si>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</si>
  <si>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</si>
  <si>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</si>
  <si>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</si>
  <si>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</si>
  <si>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</si>
  <si>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</si>
  <si>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</si>
  <si>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</si>
  <si>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</si>
  <si>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</si>
  <si>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</si>
  <si>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</si>
  <si>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</si>
  <si>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</si>
  <si>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</si>
  <si>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</si>
  <si>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</si>
  <si>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</si>
  <si>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</si>
  <si>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</si>
  <si>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</si>
  <si>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</si>
  <si>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</si>
  <si>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</si>
  <si>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</si>
  <si>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</si>
  <si>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</si>
  <si>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</si>
  <si>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</si>
  <si>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</si>
  <si>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</si>
  <si>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</si>
  <si>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</si>
  <si>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</si>
  <si>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</si>
  <si>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</si>
  <si>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</si>
  <si>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</si>
  <si>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</si>
  <si>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</si>
  <si>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</si>
  <si>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</si>
  <si>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</si>
  <si>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</si>
  <si>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</si>
  <si>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</si>
  <si>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</si>
  <si>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</si>
  <si>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</si>
  <si>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</si>
  <si>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</si>
  <si>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</si>
  <si>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</si>
  <si>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</si>
  <si>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</si>
  <si>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</si>
  <si>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</si>
  <si>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</si>
  <si>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</si>
  <si>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</si>
  <si>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</si>
  <si>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</si>
  <si>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</si>
  <si>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</si>
  <si>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</si>
  <si>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</si>
  <si>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</si>
  <si>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</si>
  <si>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</si>
  <si>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</si>
  <si>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</si>
  <si>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</si>
  <si>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</si>
  <si>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</si>
  <si>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</si>
  <si>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</si>
  <si>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</si>
  <si>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</si>
  <si>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</si>
  <si>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</si>
  <si>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</si>
  <si>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</si>
  <si>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</si>
  <si>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</si>
  <si>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</si>
  <si>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</si>
  <si>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</si>
  <si>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</si>
  <si>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</si>
  <si>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</si>
  <si>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</si>
  <si>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</si>
  <si>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</si>
  <si>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</si>
  <si>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</si>
  <si>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</si>
  <si>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</si>
  <si>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</si>
  <si>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</si>
  <si>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</si>
  <si>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</si>
  <si>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</si>
  <si>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</si>
  <si>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</si>
  <si>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</si>
  <si>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</si>
  <si>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</si>
  <si>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</si>
  <si>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</si>
  <si>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</si>
  <si>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</si>
  <si>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</si>
  <si>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</si>
  <si>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</si>
  <si>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</si>
  <si>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</si>
  <si>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 xml:space="preserve"> 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</si>
  <si>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</si>
  <si>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</si>
  <si>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</si>
  <si>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</si>
  <si>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</si>
  <si>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</si>
  <si>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</si>
  <si>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</si>
  <si>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</si>
  <si>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</si>
  <si>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</si>
  <si>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</si>
  <si>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</si>
  <si>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</si>
  <si>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</si>
  <si>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</si>
  <si>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</si>
  <si>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</si>
  <si>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</si>
  <si>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</si>
  <si>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</si>
  <si>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</si>
  <si>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</si>
  <si>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</si>
  <si>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</si>
  <si>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</si>
  <si>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</si>
  <si>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</si>
  <si>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</si>
  <si>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</si>
  <si>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</si>
  <si>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</si>
  <si>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</si>
  <si>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</si>
  <si>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</si>
  <si>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</si>
  <si>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</si>
  <si>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</si>
  <si>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</si>
  <si>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</si>
  <si>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</si>
  <si>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</si>
  <si>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</si>
  <si>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</si>
  <si>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</si>
  <si>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</si>
  <si>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</si>
  <si>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</si>
  <si>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</si>
  <si>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</si>
  <si>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</si>
  <si>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</si>
  <si>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</si>
  <si>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</si>
  <si>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</si>
  <si>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</si>
  <si>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</si>
  <si>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</si>
  <si>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</si>
  <si>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</si>
  <si>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</si>
  <si>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</si>
  <si>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</si>
  <si>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</si>
  <si>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</si>
  <si>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</si>
  <si>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</si>
  <si>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</si>
  <si>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</si>
  <si>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</si>
  <si>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</si>
  <si>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</si>
  <si>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</si>
  <si>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</si>
  <si>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</si>
  <si>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</si>
  <si>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</si>
  <si>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</si>
  <si>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</si>
  <si>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</si>
  <si>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</si>
  <si>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</si>
  <si>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</si>
  <si>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</si>
  <si>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</si>
  <si>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</si>
  <si>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</si>
  <si>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</si>
  <si>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</si>
  <si>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</si>
  <si>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</si>
  <si>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</si>
  <si>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</si>
  <si>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</si>
  <si>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</si>
  <si>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</si>
  <si>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</si>
  <si>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</si>
  <si>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1-2/2022</t>
  </si>
  <si>
    <t>3/2022</t>
  </si>
  <si>
    <t>1-3/2022</t>
  </si>
  <si>
    <t>4/2022</t>
  </si>
  <si>
    <t>1-4/2022</t>
  </si>
  <si>
    <t>5/2022</t>
  </si>
  <si>
    <t>1-5/2022</t>
  </si>
  <si>
    <t>6/2022</t>
  </si>
  <si>
    <t>1-6/2022</t>
  </si>
  <si>
    <t>7/2022</t>
  </si>
  <si>
    <t>1-7/2022</t>
  </si>
  <si>
    <t>8/2022</t>
  </si>
  <si>
    <t>1-8/2022</t>
  </si>
  <si>
    <t>9/2022</t>
  </si>
  <si>
    <t>1-9/2022</t>
  </si>
  <si>
    <t>10/2022</t>
  </si>
  <si>
    <t>1-10/2022</t>
  </si>
  <si>
    <t>11/2022</t>
  </si>
  <si>
    <t>1-11/2022</t>
  </si>
  <si>
    <t>12/2022</t>
  </si>
  <si>
    <t>1-12/2022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</si>
  <si>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</si>
  <si>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</si>
  <si>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</si>
  <si>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</si>
  <si>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</si>
  <si>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</si>
  <si>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</si>
  <si>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</si>
  <si>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</si>
  <si>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</si>
  <si>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</si>
  <si>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</si>
  <si>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</si>
  <si>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</si>
  <si>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</si>
  <si>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</si>
  <si>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</si>
  <si>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</si>
  <si>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</si>
  <si>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</si>
  <si>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</si>
  <si>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</si>
  <si>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</si>
  <si>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</si>
  <si>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</si>
  <si>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</si>
  <si>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</si>
  <si>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</si>
  <si>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</si>
  <si>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</si>
  <si>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</si>
  <si>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</si>
  <si>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</si>
  <si>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</si>
  <si>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</si>
  <si>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Příjem z pohjistných plnění - požární ochrana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</si>
  <si>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</si>
  <si>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</si>
  <si>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</si>
  <si>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</si>
  <si>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</si>
  <si>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</si>
  <si>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</si>
  <si>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</si>
  <si>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</si>
  <si>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</si>
  <si>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</si>
  <si>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</si>
  <si>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</si>
  <si>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</si>
  <si>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</si>
  <si>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</si>
  <si>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</si>
  <si>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</si>
  <si>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</si>
  <si>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</si>
  <si>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</si>
  <si>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</si>
  <si>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</si>
  <si>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</si>
  <si>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</si>
  <si>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</si>
  <si>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</si>
  <si>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</si>
  <si>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</si>
  <si>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</si>
  <si>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</si>
  <si>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</si>
  <si>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 xml:space="preserve">                    Tabulka doplňujících ukazatelů za období 10/2022</t>
  </si>
  <si>
    <t>89517</t>
  </si>
  <si>
    <t>89518</t>
  </si>
  <si>
    <t>Inv. přijaté transf. ze st. fondů - Cyklostezka Bratislavská - etapa zadní brána</t>
  </si>
  <si>
    <t>Inv. přijaté transf. ze st. fondů - Poštorná - úprava předprostoru ZŠ Komenského - SR</t>
  </si>
  <si>
    <t>Inv. přijaté transf. ze st. fondů - Poštorná - úprava předprostoru ZŠ Komenského - EU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</si>
  <si>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</si>
  <si>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</si>
  <si>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</si>
  <si>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</si>
  <si>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</si>
  <si>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</si>
  <si>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</si>
  <si>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</si>
  <si>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Konzultační, poradenské a právní služby (sml. Welltax, s.r.o.)</t>
  </si>
  <si>
    <t>Pojistné města Břeclav (sml. Allianz pojišťovna, a.s.)</t>
  </si>
  <si>
    <t>Finanční dar pro Nemocnici Břeclav (RM č.80)</t>
  </si>
  <si>
    <t>030 OKT</t>
  </si>
  <si>
    <t>Technická podpora sw. Aplikace ELKO (sml. Elkontasoft s.r.o.)</t>
  </si>
  <si>
    <t>Nákup služeb (Advision PRO - vytvoření koncepce TS), zpracování dat a služby související s inf. tech.  (Elkontasoft)</t>
  </si>
  <si>
    <t>Služby související s inf. technologiemi (úprava modulů Ginis a Scarabeus)</t>
  </si>
  <si>
    <t>Navýšení provozního příspěvku - ZŠ Břeclav, Slovácká 40</t>
  </si>
  <si>
    <t>Navýšení rezervy odboru ekonomického (změna rozpisu rozpočtu, dokl. č. 700199)</t>
  </si>
  <si>
    <t>Navýšení rozpočtu výdajů na provoz r. 2022 pro PO města Břeclav (ZM č.30)</t>
  </si>
  <si>
    <t>Nákup služeb, materiálu a investiční výdaje v rámci akce ,,Metropolitní síť"</t>
  </si>
  <si>
    <t>Stav k 31.10.2022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</si>
  <si>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</si>
  <si>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</si>
  <si>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</si>
  <si>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</si>
  <si>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2022 - změna stavu peněž. prostř. na bank. účtech - zapojení do rozpočtu 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</si>
  <si>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</si>
  <si>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</si>
  <si>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</si>
  <si>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</si>
  <si>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</si>
  <si>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</si>
  <si>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</si>
  <si>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</si>
  <si>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</si>
  <si>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</si>
  <si>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</si>
  <si>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</si>
  <si>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</si>
  <si>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</si>
  <si>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</si>
  <si>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</si>
  <si>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</si>
  <si>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</si>
  <si>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</si>
  <si>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</si>
  <si>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</si>
  <si>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</si>
  <si>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>Inv. přijatá dotace ze SR - ZŠ Komenského - speciální učebny (bylo profinancováno v r. 2021)</t>
  </si>
  <si>
    <t>Nákup biopopelnic (4087,-) prodejních stánků (498,-), štěpkovače (544,50)</t>
  </si>
  <si>
    <t>Poskytování energ. služeb EPC v objektech města Břeclavi (RM č.82)</t>
  </si>
  <si>
    <t>Nákup teleskopického manipulátora</t>
  </si>
  <si>
    <t>Poskytnutí příspěvku ze SR dle zák. č. 519/2021 Sb., o kompenzačním bonusu pro rok 2022</t>
  </si>
  <si>
    <t xml:space="preserve">Pagery pro seniory </t>
  </si>
  <si>
    <t>090 MP</t>
  </si>
  <si>
    <t>Úprava modulů softwaru GINIS a Scarabeus (nové funkcionality k vymáhání přestupků)</t>
  </si>
  <si>
    <t>Neinv. dotace ze SR na projekt ,,Břeclav kompostuje" (bylo profinancováno v r. 2021)</t>
  </si>
  <si>
    <t>MŠ Dukelských hrdinů - rekonstrukce rozvodů ZTI a ÚT (RM č. 83-1)</t>
  </si>
  <si>
    <t>Nákup DHM - seskoková matrace pro HZS</t>
  </si>
  <si>
    <t>Navýšení závazného ukazatele na provoz + inv. PO Tereza Břeclav (ZM č.29)</t>
  </si>
  <si>
    <t>Navýšení závazného ukazatele na provoz + inv. ZŠ a MŠ Kupkova 1 (ZM č.29)</t>
  </si>
  <si>
    <t>Navýšení závazného ukazatele na provoz ZŠ Na Valtické 31A (ZM č.29)</t>
  </si>
  <si>
    <t>Přijetí dotace na projekt ,,S.O.S. hodinky pro seniory" (bylo zapojeno do rozp. z pol. financování dne 25.5.2022)</t>
  </si>
  <si>
    <t>Přijatá dotace - Rekonstrukce zastávky CH. N. Ves - dorovnání do výše dotace</t>
  </si>
  <si>
    <t>Přijatá dotace - Cyklostezka Včelínek -etapa stavidlo - Poštorná (bylo profinancováno v r. 2021)</t>
  </si>
  <si>
    <t>Navýšení pol. na opravy a udržování Základních škol</t>
  </si>
  <si>
    <t>Přijatá dotace ,,Domovník-preventista" (výdaje již byly zapojeny do rozpočtu r. 2022)</t>
  </si>
  <si>
    <t>Výkup pozemků v k.ú. Břeclav</t>
  </si>
  <si>
    <t xml:space="preserve">Modernizace MKDS, Audio KB </t>
  </si>
  <si>
    <t>Přijatá dotace ,,Asistent prevence kriminality 2022" (výdaje byly již profinancovány)</t>
  </si>
  <si>
    <t>Multifunkční hřiště - Pastvisko, CH. N. Ves (základové pasy, projektová dokumentace)</t>
  </si>
  <si>
    <t>Oprava odpadového stání</t>
  </si>
  <si>
    <t>Výdaje na pohoštění</t>
  </si>
  <si>
    <t>Havárie průmys. switche v servrovně MÚ (139,60 tis. Kč), metrologie, kalibrace, serv. údržba MUR Lednická (408 tis. Kč)</t>
  </si>
  <si>
    <t>Smlouva o dílo Z-WARE s.r.o. - ,,Stravovací systém školních jídelen"</t>
  </si>
  <si>
    <t>Navýšení rozpočtu výdajů ZŠ Břeclav - rozvoj odborného vzdělávání</t>
  </si>
  <si>
    <t>Neinv. dotace ,,Rozvoj odborného vzdělávání na ZŠ Břeclav, Komenského 2"</t>
  </si>
  <si>
    <t>Neinv. dotace ,,Rozvoj odborného vzdělávání na ZŠ Břeclav, Kpt. Nálepky 7"</t>
  </si>
  <si>
    <t>Inv. dotace ,,Břeclav ul. Bratislavská, smíšený prostor pro chodce a cyklisty"</t>
  </si>
  <si>
    <t>Inv. dotace ,,Sociální bydlení U Splavu - projektová dokumentace"</t>
  </si>
  <si>
    <t>Zprac. dokumentace pro st. povolení na most přes potok Včelínek a lávka pro pěší přes Dyji</t>
  </si>
  <si>
    <t>Čištění kanalizačních vpustí (284,50 tis. Kč), veřejné osvětlení - el. energie (1 167,10 tis. Kč)</t>
  </si>
  <si>
    <t>Vrácení zapůjčených financí pro potřeby SPOD na rok 2022 po obdržení dotace</t>
  </si>
  <si>
    <t>Dodatek ke sml. o dílo ,,Domov seniorů, stavební úpravy pavilonu D" (RM č. 91)</t>
  </si>
  <si>
    <t>Dodatek ke smlouvě o dílo ??Břeclav, U zámku, pilíře NN, obnova VO" (RM č. 92)</t>
  </si>
  <si>
    <t>Nákup traktoru (kompostárna)</t>
  </si>
  <si>
    <t>Úprava závazných ukazatelů PO navýšení příspěvků na provoz (zálohy tepla- 3x MŠ, 2 x ZŠ a Tereza Břeclav) schváleno ZM č. 1 ze dne 19.10.2022</t>
  </si>
  <si>
    <t>Navýšení rozpočtu na položce teplo - odbor majetkový(2171,50 tis.), kancelář tajemníka (1075,60 tis.) a Městká policie (383,50 tis.)</t>
  </si>
  <si>
    <t>Provoz veřejné silniční dopravy - MHD Břeclav (navýšení částky na sml. BORS)</t>
  </si>
  <si>
    <t>050 OSČ</t>
  </si>
  <si>
    <t>Úprava závazných ukazatelů - navýšení příspěvků na provoz příspěvkových org. (MMG, Městská knihovna, Tereza Břeclav) ZM č. 2</t>
  </si>
  <si>
    <t>Navýšení rozpočtu Technických služeb na veř. zeleň (dod. č. 7 sml. o údržbě veř. zeleně), silnice a chodníky (dodatek č.18 sml. o čištění města)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</si>
</sst>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8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4" fontId="7" fillId="3" borderId="9" xfId="0" applyNumberFormat="1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4" borderId="0" xfId="0" applyFont="1" applyFill="1"/>
    <xf numFmtId="4" fontId="6" fillId="4" borderId="14" xfId="0" applyNumberFormat="1" applyFont="1" applyFill="1" applyBorder="1"/>
    <xf numFmtId="4" fontId="6" fillId="4" borderId="9" xfId="0" applyNumberFormat="1" applyFont="1" applyFill="1" applyBorder="1"/>
    <xf numFmtId="4" fontId="6" fillId="4" borderId="12" xfId="0" applyNumberFormat="1" applyFont="1" applyFill="1" applyBorder="1"/>
    <xf numFmtId="4" fontId="6" fillId="4" borderId="0" xfId="0" applyNumberFormat="1" applyFont="1" applyFill="1" applyBorder="1"/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4" borderId="9" xfId="0" applyFont="1" applyFill="1" applyBorder="1"/>
    <xf numFmtId="0" fontId="6" fillId="4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4" borderId="0" xfId="0" applyNumberFormat="1" applyFont="1" applyFill="1"/>
    <xf numFmtId="0" fontId="1" fillId="4" borderId="0" xfId="0" applyFont="1" applyFill="1"/>
    <xf numFmtId="0" fontId="14" fillId="4" borderId="0" xfId="0" applyFont="1" applyFill="1"/>
    <xf numFmtId="0" fontId="9" fillId="4" borderId="0" xfId="0" applyFont="1" applyFill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3" xfId="0" applyFont="1" applyFill="1" applyBorder="1"/>
    <xf numFmtId="0" fontId="6" fillId="4" borderId="14" xfId="0" applyFont="1" applyFill="1" applyBorder="1"/>
    <xf numFmtId="0" fontId="6" fillId="4" borderId="11" xfId="0" applyFont="1" applyFill="1" applyBorder="1"/>
    <xf numFmtId="0" fontId="6" fillId="4" borderId="15" xfId="0" applyFont="1" applyFill="1" applyBorder="1"/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/>
    <xf numFmtId="0" fontId="6" fillId="4" borderId="20" xfId="0" applyFont="1" applyFill="1" applyBorder="1"/>
    <xf numFmtId="0" fontId="6" fillId="4" borderId="20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4" fontId="6" fillId="4" borderId="21" xfId="0" applyNumberFormat="1" applyFont="1" applyFill="1" applyBorder="1"/>
    <xf numFmtId="4" fontId="4" fillId="4" borderId="0" xfId="0" applyNumberFormat="1" applyFont="1" applyFill="1"/>
    <xf numFmtId="0" fontId="6" fillId="0" borderId="12" xfId="0" applyFont="1" applyFill="1" applyBorder="1"/>
    <xf numFmtId="0" fontId="2" fillId="4" borderId="9" xfId="0" applyFont="1" applyFill="1" applyBorder="1"/>
    <xf numFmtId="4" fontId="2" fillId="4" borderId="20" xfId="0" applyNumberFormat="1" applyFont="1" applyFill="1" applyBorder="1"/>
    <xf numFmtId="0" fontId="6" fillId="4" borderId="4" xfId="0" applyFont="1" applyFill="1" applyBorder="1" applyAlignment="1">
      <alignment horizontal="left"/>
    </xf>
    <xf numFmtId="0" fontId="2" fillId="4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4" borderId="14" xfId="0" applyFont="1" applyFill="1" applyBorder="1"/>
    <xf numFmtId="0" fontId="2" fillId="4" borderId="21" xfId="0" applyFont="1" applyFill="1" applyBorder="1"/>
    <xf numFmtId="0" fontId="2" fillId="4" borderId="0" xfId="0" applyFont="1" applyFill="1" applyBorder="1"/>
    <xf numFmtId="4" fontId="2" fillId="4" borderId="0" xfId="0" applyNumberFormat="1" applyFont="1" applyFill="1" applyBorder="1"/>
    <xf numFmtId="0" fontId="6" fillId="4" borderId="19" xfId="0" applyFont="1" applyFill="1" applyBorder="1"/>
    <xf numFmtId="0" fontId="6" fillId="4" borderId="19" xfId="0" applyFont="1" applyFill="1" applyBorder="1" applyAlignment="1">
      <alignment horizontal="center"/>
    </xf>
    <xf numFmtId="0" fontId="2" fillId="4" borderId="19" xfId="0" applyFont="1" applyFill="1" applyBorder="1"/>
    <xf numFmtId="4" fontId="2" fillId="4" borderId="19" xfId="0" applyNumberFormat="1" applyFont="1" applyFill="1" applyBorder="1"/>
    <xf numFmtId="0" fontId="6" fillId="4" borderId="28" xfId="0" applyFont="1" applyFill="1" applyBorder="1"/>
    <xf numFmtId="0" fontId="6" fillId="4" borderId="28" xfId="0" applyFont="1" applyFill="1" applyBorder="1" applyAlignment="1">
      <alignment horizontal="center"/>
    </xf>
    <xf numFmtId="0" fontId="2" fillId="4" borderId="28" xfId="0" applyFont="1" applyFill="1" applyBorder="1"/>
    <xf numFmtId="4" fontId="2" fillId="4" borderId="28" xfId="0" applyNumberFormat="1" applyFont="1" applyFill="1" applyBorder="1"/>
    <xf numFmtId="0" fontId="6" fillId="4" borderId="6" xfId="0" applyFont="1" applyFill="1" applyBorder="1"/>
    <xf numFmtId="0" fontId="18" fillId="4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6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7" fillId="6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4" borderId="0" xfId="0" applyFont="1" applyFill="1" applyBorder="1"/>
    <xf numFmtId="4" fontId="7" fillId="4" borderId="0" xfId="0" applyNumberFormat="1" applyFont="1" applyFill="1" applyBorder="1"/>
    <xf numFmtId="0" fontId="7" fillId="4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4" borderId="21" xfId="0" applyFont="1" applyFill="1" applyBorder="1"/>
    <xf numFmtId="0" fontId="6" fillId="4" borderId="14" xfId="0" applyFont="1" applyFill="1" applyBorder="1" applyAlignment="1">
      <alignment horizontal="right"/>
    </xf>
    <xf numFmtId="0" fontId="6" fillId="6" borderId="21" xfId="0" applyFont="1" applyFill="1" applyBorder="1"/>
    <xf numFmtId="0" fontId="6" fillId="6" borderId="9" xfId="0" applyFont="1" applyFill="1" applyBorder="1"/>
    <xf numFmtId="0" fontId="7" fillId="4" borderId="12" xfId="0" applyFont="1" applyFill="1" applyBorder="1" applyAlignment="1">
      <alignment horizontal="center"/>
    </xf>
    <xf numFmtId="0" fontId="7" fillId="4" borderId="12" xfId="0" applyFont="1" applyFill="1" applyBorder="1"/>
    <xf numFmtId="0" fontId="6" fillId="4" borderId="13" xfId="0" applyFont="1" applyFill="1" applyBorder="1"/>
    <xf numFmtId="0" fontId="6" fillId="4" borderId="13" xfId="0" applyFont="1" applyFill="1" applyBorder="1" applyAlignment="1">
      <alignment horizontal="center"/>
    </xf>
    <xf numFmtId="4" fontId="6" fillId="4" borderId="13" xfId="0" applyNumberFormat="1" applyFont="1" applyFill="1" applyBorder="1"/>
    <xf numFmtId="4" fontId="7" fillId="3" borderId="12" xfId="0" applyNumberFormat="1" applyFont="1" applyFill="1" applyBorder="1"/>
    <xf numFmtId="0" fontId="17" fillId="4" borderId="20" xfId="0" applyFont="1" applyFill="1" applyBorder="1"/>
    <xf numFmtId="4" fontId="6" fillId="0" borderId="20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7" borderId="1" xfId="0" applyFont="1" applyFill="1" applyBorder="1" applyAlignment="1">
      <alignment horizontal="center" vertical="center"/>
    </xf>
    <xf numFmtId="0" fontId="24" fillId="7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7" borderId="2" xfId="0" applyFont="1" applyFill="1" applyBorder="1" applyAlignment="1">
      <alignment horizontal="center" vertical="center"/>
    </xf>
    <xf numFmtId="0" fontId="24" fillId="7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4" borderId="9" xfId="0" applyNumberFormat="1" applyFont="1" applyFill="1" applyBorder="1" applyAlignment="1">
      <alignment horizontal="center"/>
    </xf>
    <xf numFmtId="4" fontId="2" fillId="5" borderId="21" xfId="0" applyNumberFormat="1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center"/>
    </xf>
    <xf numFmtId="4" fontId="6" fillId="5" borderId="9" xfId="0" applyNumberFormat="1" applyFont="1" applyFill="1" applyBorder="1"/>
    <xf numFmtId="4" fontId="6" fillId="5" borderId="13" xfId="0" applyNumberFormat="1" applyFont="1" applyFill="1" applyBorder="1"/>
    <xf numFmtId="4" fontId="6" fillId="5" borderId="12" xfId="0" applyNumberFormat="1" applyFont="1" applyFill="1" applyBorder="1"/>
    <xf numFmtId="4" fontId="2" fillId="5" borderId="20" xfId="0" applyNumberFormat="1" applyFont="1" applyFill="1" applyBorder="1"/>
    <xf numFmtId="4" fontId="16" fillId="4" borderId="0" xfId="0" applyNumberFormat="1" applyFont="1" applyFill="1" applyAlignment="1">
      <alignment horizontal="right"/>
    </xf>
    <xf numFmtId="4" fontId="6" fillId="4" borderId="0" xfId="0" applyNumberFormat="1" applyFont="1" applyFill="1"/>
    <xf numFmtId="4" fontId="6" fillId="4" borderId="0" xfId="0" applyNumberFormat="1" applyFont="1" applyFill="1" applyAlignment="1"/>
    <xf numFmtId="4" fontId="2" fillId="4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5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9" xfId="0" applyNumberFormat="1" applyFont="1" applyFill="1" applyBorder="1" applyAlignment="1"/>
    <xf numFmtId="4" fontId="6" fillId="5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4" borderId="0" xfId="0" applyNumberFormat="1" applyFont="1" applyFill="1" applyBorder="1" applyAlignment="1">
      <alignment vertical="center"/>
    </xf>
    <xf numFmtId="4" fontId="6" fillId="4" borderId="0" xfId="0" applyNumberFormat="1" applyFont="1" applyFill="1" applyBorder="1" applyAlignment="1">
      <alignment horizontal="right"/>
    </xf>
    <xf numFmtId="4" fontId="2" fillId="4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6" borderId="9" xfId="0" applyNumberFormat="1" applyFont="1" applyFill="1" applyBorder="1"/>
    <xf numFmtId="4" fontId="5" fillId="0" borderId="9" xfId="0" applyNumberFormat="1" applyFont="1" applyFill="1" applyBorder="1"/>
    <xf numFmtId="4" fontId="2" fillId="6" borderId="20" xfId="0" applyNumberFormat="1" applyFont="1" applyFill="1" applyBorder="1"/>
    <xf numFmtId="4" fontId="5" fillId="6" borderId="24" xfId="0" applyNumberFormat="1" applyFont="1" applyFill="1" applyBorder="1"/>
    <xf numFmtId="4" fontId="5" fillId="0" borderId="24" xfId="0" applyNumberFormat="1" applyFont="1" applyFill="1" applyBorder="1"/>
    <xf numFmtId="4" fontId="5" fillId="6" borderId="21" xfId="0" applyNumberFormat="1" applyFont="1" applyFill="1" applyBorder="1"/>
    <xf numFmtId="4" fontId="5" fillId="0" borderId="21" xfId="0" applyNumberFormat="1" applyFont="1" applyFill="1" applyBorder="1"/>
    <xf numFmtId="4" fontId="5" fillId="6" borderId="14" xfId="0" applyNumberFormat="1" applyFont="1" applyFill="1" applyBorder="1"/>
    <xf numFmtId="4" fontId="5" fillId="0" borderId="14" xfId="0" applyNumberFormat="1" applyFont="1" applyFill="1" applyBorder="1"/>
    <xf numFmtId="4" fontId="5" fillId="6" borderId="0" xfId="0" applyNumberFormat="1" applyFont="1" applyFill="1"/>
    <xf numFmtId="4" fontId="5" fillId="4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4" borderId="21" xfId="0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5" borderId="14" xfId="0" applyNumberFormat="1" applyFont="1" applyFill="1" applyBorder="1"/>
    <xf numFmtId="4" fontId="7" fillId="6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5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5" borderId="12" xfId="0" applyNumberFormat="1" applyFont="1" applyFill="1" applyBorder="1"/>
    <xf numFmtId="0" fontId="7" fillId="0" borderId="22" xfId="0" applyFont="1" applyFill="1" applyBorder="1"/>
    <xf numFmtId="4" fontId="17" fillId="4" borderId="0" xfId="0" applyNumberFormat="1" applyFont="1" applyFill="1" applyAlignment="1">
      <alignment horizontal="right"/>
    </xf>
    <xf numFmtId="4" fontId="9" fillId="4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4" borderId="28" xfId="0" applyNumberFormat="1" applyFont="1" applyFill="1" applyBorder="1" applyAlignment="1">
      <alignment horizontal="right"/>
    </xf>
    <xf numFmtId="4" fontId="13" fillId="4" borderId="0" xfId="0" applyNumberFormat="1" applyFont="1" applyFill="1" applyAlignment="1">
      <alignment horizontal="center"/>
    </xf>
    <xf numFmtId="0" fontId="6" fillId="4" borderId="9" xfId="0" applyFont="1" applyFill="1" applyBorder="1" applyAlignment="1">
      <alignment horizontal="right"/>
    </xf>
    <xf numFmtId="4" fontId="6" fillId="6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4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4" borderId="2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30" fillId="4" borderId="10" xfId="0" applyFont="1" applyFill="1" applyBorder="1"/>
    <xf numFmtId="0" fontId="30" fillId="4" borderId="10" xfId="0" applyFont="1" applyFill="1" applyBorder="1" applyAlignment="1">
      <alignment horizontal="center"/>
    </xf>
    <xf numFmtId="0" fontId="31" fillId="4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4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4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4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4" fontId="1" fillId="0" borderId="0" xfId="0" applyNumberFormat="1" applyFont="1" applyFill="1"/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5" borderId="20" xfId="0" applyNumberFormat="1" applyFont="1" applyFill="1" applyBorder="1"/>
    <xf numFmtId="4" fontId="3" fillId="6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6" borderId="9" xfId="0" applyNumberFormat="1" applyFont="1" applyFill="1" applyBorder="1"/>
    <xf numFmtId="0" fontId="6" fillId="0" borderId="16" xfId="0" applyFont="1" applyFill="1" applyBorder="1"/>
    <xf numFmtId="0" fontId="6" fillId="4" borderId="16" xfId="0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7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7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H22" sqref="H22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41"/>
      <c r="B1" s="141"/>
      <c r="C1" s="141"/>
      <c r="D1" s="141"/>
      <c r="E1" s="141"/>
      <c r="F1" s="141"/>
      <c r="G1" s="141"/>
    </row>
    <row r="2" spans="1:7" ht="16.5" customHeight="1" x14ac:dyDescent="0.25">
      <c r="A2" s="142"/>
      <c r="B2" s="143"/>
      <c r="C2" s="141"/>
      <c r="D2" s="141"/>
      <c r="E2" s="141"/>
      <c r="F2" s="141"/>
      <c r="G2" s="141"/>
    </row>
    <row r="3" spans="1:7" ht="15.75" x14ac:dyDescent="0.25">
      <c r="A3" s="142"/>
      <c r="B3" s="142" t="s">
        <v>352</v>
      </c>
      <c r="C3" s="141"/>
      <c r="D3" s="141"/>
      <c r="E3" s="141"/>
      <c r="F3" s="141"/>
      <c r="G3" s="141"/>
    </row>
    <row r="4" spans="1:7" ht="15.75" x14ac:dyDescent="0.25">
      <c r="A4" s="142"/>
      <c r="B4" s="179"/>
      <c r="C4" s="141"/>
      <c r="D4" s="141"/>
      <c r="E4" s="141"/>
      <c r="F4" s="141"/>
      <c r="G4" s="141"/>
    </row>
    <row r="5" spans="1:7" ht="21.75" customHeight="1" x14ac:dyDescent="0.3">
      <c r="A5" s="284" t="s">
        <v>656</v>
      </c>
      <c r="B5" s="285"/>
      <c r="C5" s="286"/>
      <c r="D5" s="286"/>
      <c r="E5" s="286"/>
      <c r="F5" s="141"/>
      <c r="G5" s="141"/>
    </row>
    <row r="6" spans="1:7" ht="15.75" x14ac:dyDescent="0.25">
      <c r="A6" s="144"/>
      <c r="B6" s="145"/>
      <c r="C6" s="145"/>
      <c r="D6" s="145"/>
      <c r="E6" s="145"/>
    </row>
    <row r="7" spans="1:7" ht="15" customHeight="1" thickBot="1" x14ac:dyDescent="0.25">
      <c r="A7" s="146"/>
      <c r="C7" s="147"/>
      <c r="D7" s="147"/>
      <c r="E7" s="147" t="s">
        <v>353</v>
      </c>
    </row>
    <row r="8" spans="1:7" ht="14.25" x14ac:dyDescent="0.2">
      <c r="B8" s="287" t="s">
        <v>354</v>
      </c>
      <c r="C8" s="148" t="s">
        <v>355</v>
      </c>
      <c r="D8" s="148" t="s">
        <v>356</v>
      </c>
      <c r="E8" s="148" t="s">
        <v>0</v>
      </c>
      <c r="F8" s="149" t="s">
        <v>357</v>
      </c>
      <c r="G8" s="150"/>
    </row>
    <row r="9" spans="1:7" ht="15" thickBot="1" x14ac:dyDescent="0.25">
      <c r="B9" s="288"/>
      <c r="C9" s="151" t="s">
        <v>358</v>
      </c>
      <c r="D9" s="151" t="s">
        <v>358</v>
      </c>
      <c r="E9" s="151" t="s">
        <v>358</v>
      </c>
      <c r="F9" s="152" t="s">
        <v>359</v>
      </c>
      <c r="G9" s="150"/>
    </row>
    <row r="10" spans="1:7" s="177" customFormat="1" ht="16.149999999999999" customHeight="1" thickTop="1" x14ac:dyDescent="0.25">
      <c r="B10" s="155" t="s">
        <v>360</v>
      </c>
      <c r="C10" s="156">
        <v>426317</v>
      </c>
      <c r="D10" s="156">
        <v>428611.4</v>
      </c>
      <c r="E10" s="156">
        <v>413044</v>
      </c>
      <c r="F10" s="157">
        <f>(E10/D10)*100</f>
        <v>96.367945416290837</v>
      </c>
      <c r="G10" s="178"/>
    </row>
    <row r="11" spans="1:7" s="177" customFormat="1" ht="16.149999999999999" customHeight="1" x14ac:dyDescent="0.25">
      <c r="B11" s="158" t="s">
        <v>361</v>
      </c>
      <c r="C11" s="159">
        <v>63479</v>
      </c>
      <c r="D11" s="159">
        <v>63519.7</v>
      </c>
      <c r="E11" s="159">
        <v>64896.9</v>
      </c>
      <c r="F11" s="157">
        <f t="shared" ref="F11:F14" si="0">(E11/D11)*100</f>
        <v>102.16814626013661</v>
      </c>
      <c r="G11" s="178"/>
    </row>
    <row r="12" spans="1:7" s="177" customFormat="1" ht="16.149999999999999" customHeight="1" x14ac:dyDescent="0.25">
      <c r="B12" s="158" t="s">
        <v>362</v>
      </c>
      <c r="C12" s="159">
        <v>25160</v>
      </c>
      <c r="D12" s="159">
        <v>25160</v>
      </c>
      <c r="E12" s="159">
        <v>12533</v>
      </c>
      <c r="F12" s="157">
        <f t="shared" si="0"/>
        <v>49.813195548489666</v>
      </c>
      <c r="G12" s="178"/>
    </row>
    <row r="13" spans="1:7" s="177" customFormat="1" ht="16.149999999999999" customHeight="1" x14ac:dyDescent="0.25">
      <c r="B13" s="160" t="s">
        <v>363</v>
      </c>
      <c r="C13" s="159">
        <v>68437</v>
      </c>
      <c r="D13" s="159">
        <v>162598</v>
      </c>
      <c r="E13" s="159">
        <v>135683.4</v>
      </c>
      <c r="F13" s="157">
        <f t="shared" si="0"/>
        <v>83.447151871486739</v>
      </c>
      <c r="G13" s="178"/>
    </row>
    <row r="14" spans="1:7" s="177" customFormat="1" ht="16.149999999999999" customHeight="1" thickBot="1" x14ac:dyDescent="0.3">
      <c r="B14" s="161" t="s">
        <v>364</v>
      </c>
      <c r="C14" s="162">
        <f>SUM(C10:C13)</f>
        <v>583393</v>
      </c>
      <c r="D14" s="162">
        <f>SUM(D10:D13)</f>
        <v>679889.10000000009</v>
      </c>
      <c r="E14" s="162">
        <f>SUM(E10:E13)</f>
        <v>626157.30000000005</v>
      </c>
      <c r="F14" s="157">
        <f t="shared" si="0"/>
        <v>92.096975815614641</v>
      </c>
      <c r="G14" s="178"/>
    </row>
    <row r="15" spans="1:7" s="177" customFormat="1" ht="16.149999999999999" customHeight="1" thickTop="1" x14ac:dyDescent="0.25">
      <c r="B15" s="163"/>
      <c r="C15" s="164"/>
      <c r="D15" s="164"/>
      <c r="E15" s="164"/>
      <c r="F15" s="165"/>
      <c r="G15" s="178"/>
    </row>
    <row r="16" spans="1:7" s="177" customFormat="1" ht="16.149999999999999" customHeight="1" x14ac:dyDescent="0.25">
      <c r="A16" s="178"/>
      <c r="B16" s="158" t="s">
        <v>365</v>
      </c>
      <c r="C16" s="159">
        <v>554530</v>
      </c>
      <c r="D16" s="159">
        <v>670982.40000000002</v>
      </c>
      <c r="E16" s="159">
        <v>528837</v>
      </c>
      <c r="F16" s="166">
        <f>(E16/D16)*100</f>
        <v>78.815331072767336</v>
      </c>
      <c r="G16" s="178"/>
    </row>
    <row r="17" spans="1:7" s="177" customFormat="1" ht="16.149999999999999" customHeight="1" x14ac:dyDescent="0.25">
      <c r="A17" s="178"/>
      <c r="B17" s="160" t="s">
        <v>366</v>
      </c>
      <c r="C17" s="159">
        <v>146497</v>
      </c>
      <c r="D17" s="159">
        <v>187079.9</v>
      </c>
      <c r="E17" s="159">
        <v>101816.2</v>
      </c>
      <c r="F17" s="166">
        <f t="shared" ref="F17:F18" si="1">(E17/D17)*100</f>
        <v>54.423911922125257</v>
      </c>
      <c r="G17" s="178"/>
    </row>
    <row r="18" spans="1:7" s="177" customFormat="1" ht="16.149999999999999" customHeight="1" thickBot="1" x14ac:dyDescent="0.3">
      <c r="A18" s="178"/>
      <c r="B18" s="161" t="s">
        <v>367</v>
      </c>
      <c r="C18" s="162">
        <f>SUM(C16:C17)</f>
        <v>701027</v>
      </c>
      <c r="D18" s="162">
        <f>SUM(D16:D17)</f>
        <v>858062.3</v>
      </c>
      <c r="E18" s="162">
        <f>SUM(E16:E17)</f>
        <v>630653.19999999995</v>
      </c>
      <c r="F18" s="166">
        <f t="shared" si="1"/>
        <v>73.497367265756793</v>
      </c>
      <c r="G18" s="178"/>
    </row>
    <row r="19" spans="1:7" s="177" customFormat="1" ht="11.25" customHeight="1" thickTop="1" x14ac:dyDescent="0.25">
      <c r="B19" s="167"/>
      <c r="C19" s="168"/>
      <c r="D19" s="168"/>
      <c r="E19" s="168"/>
      <c r="F19" s="165"/>
      <c r="G19" s="178"/>
    </row>
    <row r="20" spans="1:7" s="177" customFormat="1" ht="16.149999999999999" customHeight="1" x14ac:dyDescent="0.25">
      <c r="B20" s="169" t="s">
        <v>368</v>
      </c>
      <c r="C20" s="170"/>
      <c r="D20" s="170"/>
      <c r="E20" s="170"/>
      <c r="F20" s="171"/>
      <c r="G20" s="178"/>
    </row>
    <row r="21" spans="1:7" s="177" customFormat="1" ht="16.149999999999999" customHeight="1" x14ac:dyDescent="0.2">
      <c r="B21" s="169" t="s">
        <v>369</v>
      </c>
      <c r="C21" s="172">
        <v>0</v>
      </c>
      <c r="D21" s="172">
        <v>0</v>
      </c>
      <c r="E21" s="172">
        <v>0</v>
      </c>
      <c r="F21" s="173"/>
    </row>
    <row r="22" spans="1:7" s="177" customFormat="1" ht="16.149999999999999" customHeight="1" thickBot="1" x14ac:dyDescent="0.25">
      <c r="B22" s="174" t="s">
        <v>370</v>
      </c>
      <c r="C22" s="175">
        <v>117634</v>
      </c>
      <c r="D22" s="175">
        <v>178173.2</v>
      </c>
      <c r="E22" s="175">
        <v>4495.8999999999996</v>
      </c>
      <c r="F22" s="176"/>
    </row>
    <row r="25" spans="1:7" x14ac:dyDescent="0.2">
      <c r="B25" s="153" t="s">
        <v>371</v>
      </c>
    </row>
    <row r="26" spans="1:7" x14ac:dyDescent="0.2">
      <c r="B26" s="153" t="s">
        <v>372</v>
      </c>
      <c r="C26" s="153"/>
      <c r="D26" s="153"/>
      <c r="E26" s="153"/>
    </row>
    <row r="27" spans="1:7" ht="15" x14ac:dyDescent="0.2">
      <c r="B27" s="153"/>
      <c r="C27" s="154"/>
      <c r="D27" s="154"/>
      <c r="E27" s="154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0"/>
  <sheetViews>
    <sheetView topLeftCell="A371" zoomScale="84" zoomScaleNormal="84" workbookViewId="0">
      <selection activeCell="AB9" sqref="AB9"/>
    </sheetView>
  </sheetViews>
  <sheetFormatPr defaultColWidth="9.140625" defaultRowHeight="15" x14ac:dyDescent="0.2"/>
  <cols>
    <col min="1" max="1" width="8.28515625" style="62" customWidth="1"/>
    <col min="2" max="2" width="7.42578125" style="62" customWidth="1"/>
    <col min="3" max="3" width="7.28515625" style="62" customWidth="1"/>
    <col min="4" max="4" width="75.42578125" style="62" customWidth="1"/>
    <col min="5" max="5" width="13.5703125" style="188" customWidth="1"/>
    <col min="6" max="6" width="12.85546875" style="188" customWidth="1"/>
    <col min="7" max="22" width="15.7109375" style="202" hidden="1" customWidth="1"/>
    <col min="23" max="23" width="13.7109375" style="202" customWidth="1"/>
    <col min="24" max="27" width="15.7109375" style="202" hidden="1" customWidth="1"/>
    <col min="28" max="28" width="11.140625" style="1" customWidth="1"/>
    <col min="29" max="16384" width="9.140625" style="1"/>
  </cols>
  <sheetData>
    <row r="1" spans="1:28" ht="21.75" customHeight="1" x14ac:dyDescent="0.25">
      <c r="A1" s="289" t="s">
        <v>90</v>
      </c>
      <c r="B1" s="290"/>
      <c r="C1" s="290"/>
      <c r="D1" s="50"/>
      <c r="E1" s="187"/>
      <c r="F1" s="187"/>
      <c r="G1" s="202" t="s">
        <v>468</v>
      </c>
    </row>
    <row r="2" spans="1:28" ht="0.75" customHeight="1" x14ac:dyDescent="0.25">
      <c r="A2" s="49"/>
      <c r="B2" s="47"/>
      <c r="C2" s="49"/>
      <c r="D2" s="8"/>
    </row>
    <row r="3" spans="1:28" s="47" customFormat="1" ht="24" customHeight="1" x14ac:dyDescent="0.3">
      <c r="A3" s="294" t="s">
        <v>565</v>
      </c>
      <c r="B3" s="294"/>
      <c r="C3" s="294"/>
      <c r="D3" s="290"/>
      <c r="E3" s="189"/>
      <c r="F3" s="189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8" s="47" customFormat="1" ht="15" customHeight="1" thickBot="1" x14ac:dyDescent="0.35">
      <c r="A4" s="48"/>
      <c r="B4" s="48"/>
      <c r="C4" s="48"/>
      <c r="D4" s="48"/>
      <c r="E4" s="190"/>
      <c r="F4" s="190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</row>
    <row r="5" spans="1:28" s="47" customFormat="1" ht="15" customHeight="1" x14ac:dyDescent="0.25">
      <c r="A5" s="22" t="s">
        <v>14</v>
      </c>
      <c r="B5" s="22" t="s">
        <v>405</v>
      </c>
      <c r="C5" s="22" t="s">
        <v>406</v>
      </c>
      <c r="D5" s="21" t="s">
        <v>12</v>
      </c>
      <c r="E5" s="20" t="s">
        <v>11</v>
      </c>
      <c r="F5" s="20" t="s">
        <v>11</v>
      </c>
      <c r="G5" s="20" t="s">
        <v>0</v>
      </c>
      <c r="H5" s="20" t="s">
        <v>0</v>
      </c>
      <c r="I5" s="20" t="s">
        <v>0</v>
      </c>
      <c r="J5" s="20" t="s">
        <v>0</v>
      </c>
      <c r="K5" s="20" t="s">
        <v>0</v>
      </c>
      <c r="L5" s="20" t="s">
        <v>0</v>
      </c>
      <c r="M5" s="20" t="s">
        <v>0</v>
      </c>
      <c r="N5" s="20" t="s">
        <v>0</v>
      </c>
      <c r="O5" s="20" t="s">
        <v>0</v>
      </c>
      <c r="P5" s="20" t="s">
        <v>0</v>
      </c>
      <c r="Q5" s="20" t="s">
        <v>0</v>
      </c>
      <c r="R5" s="20" t="s">
        <v>0</v>
      </c>
      <c r="S5" s="20" t="s">
        <v>0</v>
      </c>
      <c r="T5" s="20" t="s">
        <v>0</v>
      </c>
      <c r="U5" s="20" t="s">
        <v>0</v>
      </c>
      <c r="V5" s="20" t="s">
        <v>0</v>
      </c>
      <c r="W5" s="20" t="s">
        <v>0</v>
      </c>
      <c r="X5" s="20" t="s">
        <v>0</v>
      </c>
      <c r="Y5" s="20" t="s">
        <v>0</v>
      </c>
      <c r="Z5" s="20" t="s">
        <v>0</v>
      </c>
      <c r="AA5" s="20" t="s">
        <v>0</v>
      </c>
      <c r="AB5" s="114" t="s">
        <v>350</v>
      </c>
    </row>
    <row r="6" spans="1:28" s="47" customFormat="1" ht="15" customHeight="1" thickBot="1" x14ac:dyDescent="0.3">
      <c r="A6" s="19"/>
      <c r="B6" s="19"/>
      <c r="C6" s="19"/>
      <c r="D6" s="18"/>
      <c r="E6" s="191" t="s">
        <v>10</v>
      </c>
      <c r="F6" s="191" t="s">
        <v>9</v>
      </c>
      <c r="G6" s="223" t="s">
        <v>567</v>
      </c>
      <c r="H6" s="223" t="s">
        <v>568</v>
      </c>
      <c r="I6" s="223" t="s">
        <v>569</v>
      </c>
      <c r="J6" s="223" t="s">
        <v>570</v>
      </c>
      <c r="K6" s="223" t="s">
        <v>571</v>
      </c>
      <c r="L6" s="223" t="s">
        <v>572</v>
      </c>
      <c r="M6" s="223" t="s">
        <v>573</v>
      </c>
      <c r="N6" s="223" t="s">
        <v>574</v>
      </c>
      <c r="O6" s="223" t="s">
        <v>575</v>
      </c>
      <c r="P6" s="223" t="s">
        <v>576</v>
      </c>
      <c r="Q6" s="223" t="s">
        <v>577</v>
      </c>
      <c r="R6" s="223" t="s">
        <v>578</v>
      </c>
      <c r="S6" s="223" t="s">
        <v>579</v>
      </c>
      <c r="T6" s="223" t="s">
        <v>580</v>
      </c>
      <c r="U6" s="223" t="s">
        <v>581</v>
      </c>
      <c r="V6" s="223" t="s">
        <v>582</v>
      </c>
      <c r="W6" s="223" t="s">
        <v>583</v>
      </c>
      <c r="X6" s="223" t="s">
        <v>584</v>
      </c>
      <c r="Y6" s="223" t="s">
        <v>585</v>
      </c>
      <c r="Z6" s="223" t="s">
        <v>586</v>
      </c>
      <c r="AA6" s="223" t="s">
        <v>587</v>
      </c>
      <c r="AB6" s="120" t="s">
        <v>351</v>
      </c>
    </row>
    <row r="7" spans="1:28" s="47" customFormat="1" ht="17.649999999999999" customHeight="1" thickTop="1" x14ac:dyDescent="0.3">
      <c r="A7" s="91">
        <v>10</v>
      </c>
      <c r="B7" s="92"/>
      <c r="C7" s="92"/>
      <c r="D7" s="91" t="s">
        <v>347</v>
      </c>
      <c r="E7" s="219"/>
      <c r="F7" s="181"/>
      <c r="G7" s="211"/>
      <c r="H7" s="212"/>
      <c r="I7" s="211"/>
      <c r="J7" s="212"/>
      <c r="K7" s="211"/>
      <c r="L7" s="212"/>
      <c r="M7" s="211"/>
      <c r="N7" s="212"/>
      <c r="O7" s="211"/>
      <c r="P7" s="212"/>
      <c r="Q7" s="211"/>
      <c r="R7" s="212"/>
      <c r="S7" s="211"/>
      <c r="T7" s="212"/>
      <c r="U7" s="211"/>
      <c r="V7" s="212"/>
      <c r="W7" s="211"/>
      <c r="X7" s="212"/>
      <c r="Y7" s="211"/>
      <c r="Z7" s="212"/>
      <c r="AA7" s="211"/>
      <c r="AB7" s="125"/>
    </row>
    <row r="8" spans="1:28" s="47" customFormat="1" ht="14.25" customHeight="1" x14ac:dyDescent="0.3">
      <c r="A8" s="44"/>
      <c r="B8" s="117"/>
      <c r="C8" s="255"/>
      <c r="D8" s="255"/>
      <c r="E8" s="220"/>
      <c r="F8" s="192"/>
      <c r="G8" s="204"/>
      <c r="H8" s="205"/>
      <c r="I8" s="204"/>
      <c r="J8" s="205"/>
      <c r="K8" s="204"/>
      <c r="L8" s="205"/>
      <c r="M8" s="204"/>
      <c r="N8" s="205"/>
      <c r="O8" s="204"/>
      <c r="P8" s="205"/>
      <c r="Q8" s="204"/>
      <c r="R8" s="205"/>
      <c r="S8" s="204"/>
      <c r="T8" s="205"/>
      <c r="U8" s="204"/>
      <c r="V8" s="205"/>
      <c r="W8" s="204"/>
      <c r="X8" s="205"/>
      <c r="Y8" s="204"/>
      <c r="Z8" s="205"/>
      <c r="AA8" s="204"/>
      <c r="AB8" s="116"/>
    </row>
    <row r="9" spans="1:28" s="47" customFormat="1" ht="15" customHeight="1" x14ac:dyDescent="0.2">
      <c r="A9" s="44">
        <v>13013</v>
      </c>
      <c r="B9" s="40"/>
      <c r="C9" s="46">
        <v>4116</v>
      </c>
      <c r="D9" s="11" t="s">
        <v>653</v>
      </c>
      <c r="E9" s="54">
        <v>0</v>
      </c>
      <c r="F9" s="183">
        <v>558.6</v>
      </c>
      <c r="G9" s="113">
        <v>0</v>
      </c>
      <c r="H9" s="112">
        <f t="shared" ref="H9" si="0">I9-G9</f>
        <v>0</v>
      </c>
      <c r="I9" s="113">
        <v>0</v>
      </c>
      <c r="J9" s="112">
        <f t="shared" ref="J9" si="1">K9-I9</f>
        <v>0</v>
      </c>
      <c r="K9" s="113">
        <v>0</v>
      </c>
      <c r="L9" s="112">
        <f t="shared" ref="L9" si="2">M9-K9</f>
        <v>0</v>
      </c>
      <c r="M9" s="113">
        <v>0</v>
      </c>
      <c r="N9" s="112">
        <f t="shared" ref="N9" si="3">O9-M9</f>
        <v>0</v>
      </c>
      <c r="O9" s="113">
        <v>0</v>
      </c>
      <c r="P9" s="112">
        <f t="shared" ref="P9" si="4">Q9-O9</f>
        <v>0</v>
      </c>
      <c r="Q9" s="113">
        <v>0</v>
      </c>
      <c r="R9" s="112">
        <f t="shared" ref="R9" si="5">S9-Q9</f>
        <v>0</v>
      </c>
      <c r="S9" s="113">
        <v>0</v>
      </c>
      <c r="T9" s="112">
        <f t="shared" ref="T9" si="6">U9-S9</f>
        <v>429.4</v>
      </c>
      <c r="U9" s="113">
        <v>429.4</v>
      </c>
      <c r="V9" s="112">
        <f t="shared" ref="V9" si="7">W9-U9</f>
        <v>119.39999999999998</v>
      </c>
      <c r="W9" s="113">
        <v>548.79999999999995</v>
      </c>
      <c r="X9" s="112">
        <f t="shared" ref="X9" si="8">Y9-W9</f>
        <v>-548.79999999999995</v>
      </c>
      <c r="Y9" s="113">
        <v>0</v>
      </c>
      <c r="Z9" s="112">
        <f t="shared" ref="Z9" si="9">AA9-Y9</f>
        <v>0</v>
      </c>
      <c r="AA9" s="113">
        <v>0</v>
      </c>
      <c r="AB9" s="112">
        <f>(W9/F9)*100</f>
        <v>98.245614035087698</v>
      </c>
    </row>
    <row r="10" spans="1:28" s="47" customFormat="1" ht="18.399999999999999" hidden="1" customHeight="1" x14ac:dyDescent="0.2">
      <c r="A10" s="44"/>
      <c r="B10" s="40"/>
      <c r="C10" s="46">
        <v>4116</v>
      </c>
      <c r="D10" s="11" t="s">
        <v>497</v>
      </c>
      <c r="E10" s="54">
        <v>0</v>
      </c>
      <c r="F10" s="183">
        <v>0</v>
      </c>
      <c r="G10" s="113">
        <v>0</v>
      </c>
      <c r="H10" s="112">
        <f t="shared" ref="H10" si="10">I10-G10</f>
        <v>0</v>
      </c>
      <c r="I10" s="113"/>
      <c r="J10" s="112">
        <f t="shared" ref="J10" si="11">K10-I10</f>
        <v>0</v>
      </c>
      <c r="K10" s="113"/>
      <c r="L10" s="112">
        <f t="shared" ref="L10" si="12">M10-K10</f>
        <v>0</v>
      </c>
      <c r="M10" s="113"/>
      <c r="N10" s="112">
        <f t="shared" ref="N10" si="13">O10-M10</f>
        <v>80</v>
      </c>
      <c r="O10" s="113">
        <v>80</v>
      </c>
      <c r="P10" s="112">
        <f t="shared" ref="P10" si="14">Q10-O10</f>
        <v>-80</v>
      </c>
      <c r="Q10" s="113"/>
      <c r="R10" s="112">
        <f t="shared" ref="R10" si="15">S10-Q10</f>
        <v>0</v>
      </c>
      <c r="S10" s="113"/>
      <c r="T10" s="112">
        <f t="shared" ref="T10" si="16">U10-S10</f>
        <v>0</v>
      </c>
      <c r="U10" s="113"/>
      <c r="V10" s="112">
        <f t="shared" ref="V10" si="17">W10-U10</f>
        <v>0</v>
      </c>
      <c r="W10" s="113"/>
      <c r="X10" s="112">
        <f t="shared" ref="X10" si="18">Y10-W10</f>
        <v>0</v>
      </c>
      <c r="Y10" s="113"/>
      <c r="Z10" s="112">
        <f t="shared" ref="Z10" si="19">AA10-Y10</f>
        <v>0</v>
      </c>
      <c r="AA10" s="113"/>
      <c r="AB10" s="112" t="e">
        <f t="shared" ref="AB10" si="20">(AA10/F10)*100</f>
        <v>#DIV/0!</v>
      </c>
    </row>
    <row r="11" spans="1:28" s="47" customFormat="1" ht="15" customHeight="1" x14ac:dyDescent="0.2">
      <c r="A11" s="44">
        <v>13013</v>
      </c>
      <c r="B11" s="40"/>
      <c r="C11" s="46">
        <v>4116</v>
      </c>
      <c r="D11" s="11" t="s">
        <v>478</v>
      </c>
      <c r="E11" s="54">
        <v>2651</v>
      </c>
      <c r="F11" s="183">
        <v>2651</v>
      </c>
      <c r="G11" s="113">
        <v>0</v>
      </c>
      <c r="H11" s="112">
        <f t="shared" ref="H11:H20" si="21">I11-G11</f>
        <v>1425</v>
      </c>
      <c r="I11" s="113">
        <v>1425</v>
      </c>
      <c r="J11" s="112">
        <f t="shared" ref="J11:J20" si="22">K11-I11</f>
        <v>0</v>
      </c>
      <c r="K11" s="113">
        <v>1425</v>
      </c>
      <c r="L11" s="112">
        <f t="shared" ref="L11:L20" si="23">M11-K11</f>
        <v>0</v>
      </c>
      <c r="M11" s="113">
        <v>1425</v>
      </c>
      <c r="N11" s="112">
        <f t="shared" ref="N11:N20" si="24">O11-M11</f>
        <v>0</v>
      </c>
      <c r="O11" s="113">
        <v>1425</v>
      </c>
      <c r="P11" s="112">
        <f t="shared" ref="P11:P20" si="25">Q11-O11</f>
        <v>-1425</v>
      </c>
      <c r="Q11" s="113"/>
      <c r="R11" s="112">
        <f t="shared" ref="R11:R20" si="26">S11-Q11</f>
        <v>1726.4</v>
      </c>
      <c r="S11" s="113">
        <v>1726.4</v>
      </c>
      <c r="T11" s="112">
        <f t="shared" ref="T11:T20" si="27">U11-S11</f>
        <v>-301.40000000000009</v>
      </c>
      <c r="U11" s="113">
        <v>1425</v>
      </c>
      <c r="V11" s="112">
        <f t="shared" ref="V11:V20" si="28">W11-U11</f>
        <v>216</v>
      </c>
      <c r="W11" s="113">
        <v>1641</v>
      </c>
      <c r="X11" s="112">
        <f t="shared" ref="X11:X20" si="29">Y11-W11</f>
        <v>-1641</v>
      </c>
      <c r="Y11" s="113"/>
      <c r="Z11" s="112">
        <f t="shared" ref="Z11:Z20" si="30">AA11-Y11</f>
        <v>0</v>
      </c>
      <c r="AA11" s="113"/>
      <c r="AB11" s="280">
        <f t="shared" ref="AB11:AB42" si="31">(W11/F11)*100</f>
        <v>61.901169370049033</v>
      </c>
    </row>
    <row r="12" spans="1:28" s="47" customFormat="1" ht="18.399999999999999" hidden="1" customHeight="1" x14ac:dyDescent="0.2">
      <c r="A12" s="44">
        <v>15011</v>
      </c>
      <c r="B12" s="40"/>
      <c r="C12" s="46">
        <v>4116</v>
      </c>
      <c r="D12" s="11" t="s">
        <v>534</v>
      </c>
      <c r="E12" s="54"/>
      <c r="F12" s="183"/>
      <c r="G12" s="113"/>
      <c r="H12" s="112">
        <f t="shared" si="21"/>
        <v>0</v>
      </c>
      <c r="I12" s="113"/>
      <c r="J12" s="112">
        <f t="shared" si="22"/>
        <v>0</v>
      </c>
      <c r="K12" s="113"/>
      <c r="L12" s="112">
        <f t="shared" si="23"/>
        <v>0</v>
      </c>
      <c r="M12" s="113"/>
      <c r="N12" s="112">
        <f t="shared" si="24"/>
        <v>0</v>
      </c>
      <c r="O12" s="113"/>
      <c r="P12" s="112">
        <f t="shared" si="25"/>
        <v>0</v>
      </c>
      <c r="Q12" s="113"/>
      <c r="R12" s="112">
        <f t="shared" si="26"/>
        <v>0</v>
      </c>
      <c r="S12" s="113"/>
      <c r="T12" s="112">
        <f t="shared" si="27"/>
        <v>0</v>
      </c>
      <c r="U12" s="113"/>
      <c r="V12" s="112">
        <f t="shared" si="28"/>
        <v>0</v>
      </c>
      <c r="W12" s="113"/>
      <c r="X12" s="112">
        <f t="shared" si="29"/>
        <v>0</v>
      </c>
      <c r="Y12" s="113"/>
      <c r="Z12" s="112">
        <f t="shared" si="30"/>
        <v>0</v>
      </c>
      <c r="AA12" s="113"/>
      <c r="AB12" s="280" t="e">
        <f t="shared" si="31"/>
        <v>#DIV/0!</v>
      </c>
    </row>
    <row r="13" spans="1:28" s="47" customFormat="1" ht="18.399999999999999" hidden="1" customHeight="1" x14ac:dyDescent="0.2">
      <c r="A13" s="44">
        <v>15011</v>
      </c>
      <c r="B13" s="40"/>
      <c r="C13" s="46">
        <v>4116</v>
      </c>
      <c r="D13" s="11" t="s">
        <v>527</v>
      </c>
      <c r="E13" s="54"/>
      <c r="F13" s="183"/>
      <c r="G13" s="113"/>
      <c r="H13" s="112">
        <f t="shared" ref="H13:H14" si="32">I13-G13</f>
        <v>0</v>
      </c>
      <c r="I13" s="113"/>
      <c r="J13" s="112">
        <f t="shared" ref="J13:J14" si="33">K13-I13</f>
        <v>0</v>
      </c>
      <c r="K13" s="113"/>
      <c r="L13" s="112">
        <f t="shared" ref="L13:L14" si="34">M13-K13</f>
        <v>0</v>
      </c>
      <c r="M13" s="113"/>
      <c r="N13" s="112">
        <f t="shared" ref="N13:N14" si="35">O13-M13</f>
        <v>0</v>
      </c>
      <c r="O13" s="113"/>
      <c r="P13" s="112">
        <f t="shared" ref="P13:P14" si="36">Q13-O13</f>
        <v>0</v>
      </c>
      <c r="Q13" s="113"/>
      <c r="R13" s="112">
        <f t="shared" ref="R13:R14" si="37">S13-Q13</f>
        <v>0</v>
      </c>
      <c r="S13" s="113"/>
      <c r="T13" s="112">
        <f t="shared" ref="T13:T14" si="38">U13-S13</f>
        <v>0</v>
      </c>
      <c r="U13" s="113"/>
      <c r="V13" s="112">
        <f t="shared" ref="V13:V14" si="39">W13-U13</f>
        <v>0</v>
      </c>
      <c r="W13" s="113"/>
      <c r="X13" s="112">
        <f t="shared" ref="X13:X14" si="40">Y13-W13</f>
        <v>0</v>
      </c>
      <c r="Y13" s="113"/>
      <c r="Z13" s="112">
        <f t="shared" ref="Z13:Z14" si="41">AA13-Y13</f>
        <v>0</v>
      </c>
      <c r="AA13" s="113"/>
      <c r="AB13" s="280" t="e">
        <f t="shared" si="31"/>
        <v>#DIV/0!</v>
      </c>
    </row>
    <row r="14" spans="1:28" s="47" customFormat="1" ht="18.399999999999999" hidden="1" customHeight="1" x14ac:dyDescent="0.2">
      <c r="A14" s="44">
        <v>15011</v>
      </c>
      <c r="B14" s="40"/>
      <c r="C14" s="46">
        <v>4116</v>
      </c>
      <c r="D14" s="11" t="s">
        <v>558</v>
      </c>
      <c r="E14" s="54"/>
      <c r="F14" s="183"/>
      <c r="G14" s="113"/>
      <c r="H14" s="112">
        <f t="shared" si="32"/>
        <v>0</v>
      </c>
      <c r="I14" s="113"/>
      <c r="J14" s="112">
        <f t="shared" si="33"/>
        <v>0</v>
      </c>
      <c r="K14" s="113"/>
      <c r="L14" s="112">
        <f t="shared" si="34"/>
        <v>0</v>
      </c>
      <c r="M14" s="113"/>
      <c r="N14" s="112">
        <f t="shared" si="35"/>
        <v>0</v>
      </c>
      <c r="O14" s="113"/>
      <c r="P14" s="112">
        <f t="shared" si="36"/>
        <v>0</v>
      </c>
      <c r="Q14" s="113"/>
      <c r="R14" s="112">
        <f t="shared" si="37"/>
        <v>0</v>
      </c>
      <c r="S14" s="113"/>
      <c r="T14" s="112">
        <f t="shared" si="38"/>
        <v>0</v>
      </c>
      <c r="U14" s="113"/>
      <c r="V14" s="112">
        <f t="shared" si="39"/>
        <v>0</v>
      </c>
      <c r="W14" s="113"/>
      <c r="X14" s="112">
        <f t="shared" si="40"/>
        <v>0</v>
      </c>
      <c r="Y14" s="113"/>
      <c r="Z14" s="112">
        <f t="shared" si="41"/>
        <v>0</v>
      </c>
      <c r="AA14" s="113"/>
      <c r="AB14" s="280" t="e">
        <f t="shared" si="31"/>
        <v>#DIV/0!</v>
      </c>
    </row>
    <row r="15" spans="1:28" s="47" customFormat="1" ht="18.399999999999999" hidden="1" customHeight="1" x14ac:dyDescent="0.2">
      <c r="A15" s="44"/>
      <c r="B15" s="40"/>
      <c r="C15" s="46"/>
      <c r="D15" s="11"/>
      <c r="E15" s="54"/>
      <c r="F15" s="183"/>
      <c r="G15" s="113"/>
      <c r="H15" s="112"/>
      <c r="I15" s="113"/>
      <c r="J15" s="112"/>
      <c r="K15" s="113"/>
      <c r="L15" s="112"/>
      <c r="M15" s="113"/>
      <c r="N15" s="112"/>
      <c r="O15" s="113"/>
      <c r="P15" s="112"/>
      <c r="Q15" s="113"/>
      <c r="R15" s="112"/>
      <c r="S15" s="113"/>
      <c r="T15" s="112"/>
      <c r="U15" s="113"/>
      <c r="V15" s="112"/>
      <c r="W15" s="113"/>
      <c r="X15" s="112"/>
      <c r="Y15" s="113"/>
      <c r="Z15" s="112"/>
      <c r="AA15" s="113"/>
      <c r="AB15" s="280" t="e">
        <f t="shared" si="31"/>
        <v>#DIV/0!</v>
      </c>
    </row>
    <row r="16" spans="1:28" s="47" customFormat="1" ht="15" customHeight="1" x14ac:dyDescent="0.2">
      <c r="A16" s="44">
        <v>15011</v>
      </c>
      <c r="B16" s="40"/>
      <c r="C16" s="46">
        <v>4116</v>
      </c>
      <c r="D16" s="11" t="s">
        <v>618</v>
      </c>
      <c r="E16" s="54">
        <v>0</v>
      </c>
      <c r="F16" s="183">
        <v>6317.1</v>
      </c>
      <c r="G16" s="281">
        <v>0</v>
      </c>
      <c r="H16" s="280">
        <f t="shared" ref="H16:H17" si="42">I16-G16</f>
        <v>1425</v>
      </c>
      <c r="I16" s="281">
        <v>1425</v>
      </c>
      <c r="J16" s="280">
        <f t="shared" ref="J16:J17" si="43">K16-I16</f>
        <v>4892</v>
      </c>
      <c r="K16" s="281">
        <v>6317</v>
      </c>
      <c r="L16" s="280">
        <f t="shared" ref="L16:L17" si="44">M16-K16</f>
        <v>0</v>
      </c>
      <c r="M16" s="281">
        <v>6317</v>
      </c>
      <c r="N16" s="280">
        <f t="shared" ref="N16:N17" si="45">O16-M16</f>
        <v>0</v>
      </c>
      <c r="O16" s="281">
        <v>6317</v>
      </c>
      <c r="P16" s="280">
        <f t="shared" ref="P16:P17" si="46">Q16-O16</f>
        <v>-6317</v>
      </c>
      <c r="Q16" s="281"/>
      <c r="R16" s="280">
        <f t="shared" ref="R16:R17" si="47">S16-Q16</f>
        <v>6317</v>
      </c>
      <c r="S16" s="281">
        <v>6317</v>
      </c>
      <c r="T16" s="280">
        <f t="shared" ref="T16:T17" si="48">U16-S16</f>
        <v>0.1000000000003638</v>
      </c>
      <c r="U16" s="281">
        <v>6317.1</v>
      </c>
      <c r="V16" s="280">
        <f t="shared" ref="V16:V17" si="49">W16-U16</f>
        <v>-0.1000000000003638</v>
      </c>
      <c r="W16" s="281">
        <v>6317</v>
      </c>
      <c r="X16" s="280">
        <f t="shared" ref="X16:X17" si="50">Y16-W16</f>
        <v>-6317</v>
      </c>
      <c r="Y16" s="281"/>
      <c r="Z16" s="280">
        <f t="shared" ref="Z16:Z17" si="51">AA16-Y16</f>
        <v>0</v>
      </c>
      <c r="AA16" s="281"/>
      <c r="AB16" s="280">
        <f t="shared" si="31"/>
        <v>99.998416995140175</v>
      </c>
    </row>
    <row r="17" spans="1:28" s="47" customFormat="1" ht="18.399999999999999" customHeight="1" x14ac:dyDescent="0.2">
      <c r="A17" s="44">
        <v>221</v>
      </c>
      <c r="B17" s="40"/>
      <c r="C17" s="46">
        <v>4122</v>
      </c>
      <c r="D17" s="11" t="s">
        <v>540</v>
      </c>
      <c r="E17" s="54">
        <v>0</v>
      </c>
      <c r="F17" s="183">
        <v>0</v>
      </c>
      <c r="G17" s="281"/>
      <c r="H17" s="280">
        <f t="shared" si="42"/>
        <v>0</v>
      </c>
      <c r="I17" s="281"/>
      <c r="J17" s="280">
        <f t="shared" si="43"/>
        <v>0</v>
      </c>
      <c r="K17" s="281"/>
      <c r="L17" s="280">
        <f t="shared" si="44"/>
        <v>0</v>
      </c>
      <c r="M17" s="281"/>
      <c r="N17" s="280">
        <f t="shared" si="45"/>
        <v>0</v>
      </c>
      <c r="O17" s="281"/>
      <c r="P17" s="280">
        <f t="shared" si="46"/>
        <v>0</v>
      </c>
      <c r="Q17" s="281"/>
      <c r="R17" s="280">
        <f t="shared" si="47"/>
        <v>0</v>
      </c>
      <c r="S17" s="281"/>
      <c r="T17" s="280">
        <f t="shared" si="48"/>
        <v>0</v>
      </c>
      <c r="U17" s="281"/>
      <c r="V17" s="280">
        <f t="shared" si="49"/>
        <v>59.8</v>
      </c>
      <c r="W17" s="281">
        <v>59.8</v>
      </c>
      <c r="X17" s="280">
        <f t="shared" si="50"/>
        <v>-59.8</v>
      </c>
      <c r="Y17" s="281"/>
      <c r="Z17" s="280">
        <f t="shared" si="51"/>
        <v>0</v>
      </c>
      <c r="AA17" s="281"/>
      <c r="AB17" s="280" t="e">
        <f t="shared" si="31"/>
        <v>#DIV/0!</v>
      </c>
    </row>
    <row r="18" spans="1:28" s="2" customFormat="1" ht="18.399999999999999" customHeight="1" x14ac:dyDescent="0.2">
      <c r="A18" s="44">
        <v>90992</v>
      </c>
      <c r="B18" s="257"/>
      <c r="C18" s="46">
        <v>4213</v>
      </c>
      <c r="D18" s="32" t="s">
        <v>592</v>
      </c>
      <c r="E18" s="54">
        <v>0</v>
      </c>
      <c r="F18" s="183">
        <v>634.70000000000005</v>
      </c>
      <c r="G18" s="241">
        <v>634.6</v>
      </c>
      <c r="H18" s="280">
        <f t="shared" si="21"/>
        <v>0</v>
      </c>
      <c r="I18" s="241">
        <v>634.6</v>
      </c>
      <c r="J18" s="280">
        <f t="shared" si="22"/>
        <v>0.10000000000002274</v>
      </c>
      <c r="K18" s="241">
        <v>634.70000000000005</v>
      </c>
      <c r="L18" s="280">
        <f t="shared" si="23"/>
        <v>0</v>
      </c>
      <c r="M18" s="241">
        <v>634.70000000000005</v>
      </c>
      <c r="N18" s="280">
        <f t="shared" si="24"/>
        <v>-0.10000000000002274</v>
      </c>
      <c r="O18" s="241">
        <v>634.6</v>
      </c>
      <c r="P18" s="280">
        <f t="shared" si="25"/>
        <v>-634.6</v>
      </c>
      <c r="Q18" s="241"/>
      <c r="R18" s="280">
        <f t="shared" si="26"/>
        <v>634.70000000000005</v>
      </c>
      <c r="S18" s="241">
        <v>634.70000000000005</v>
      </c>
      <c r="T18" s="280">
        <f t="shared" si="27"/>
        <v>-0.10000000000002274</v>
      </c>
      <c r="U18" s="241">
        <v>634.6</v>
      </c>
      <c r="V18" s="280">
        <f t="shared" si="28"/>
        <v>0</v>
      </c>
      <c r="W18" s="241">
        <v>634.6</v>
      </c>
      <c r="X18" s="280">
        <f t="shared" si="29"/>
        <v>-634.6</v>
      </c>
      <c r="Y18" s="241"/>
      <c r="Z18" s="280">
        <f t="shared" si="30"/>
        <v>0</v>
      </c>
      <c r="AA18" s="241"/>
      <c r="AB18" s="280">
        <f t="shared" si="31"/>
        <v>99.984244524972425</v>
      </c>
    </row>
    <row r="19" spans="1:28" s="47" customFormat="1" ht="18.399999999999999" hidden="1" customHeight="1" x14ac:dyDescent="0.2">
      <c r="A19" s="44">
        <v>15974</v>
      </c>
      <c r="B19" s="40"/>
      <c r="C19" s="46">
        <v>4216</v>
      </c>
      <c r="D19" s="11" t="s">
        <v>535</v>
      </c>
      <c r="E19" s="54"/>
      <c r="F19" s="183"/>
      <c r="G19" s="113"/>
      <c r="H19" s="112">
        <f t="shared" si="21"/>
        <v>0</v>
      </c>
      <c r="I19" s="113"/>
      <c r="J19" s="112">
        <f t="shared" si="22"/>
        <v>0</v>
      </c>
      <c r="K19" s="113"/>
      <c r="L19" s="112">
        <f t="shared" si="23"/>
        <v>0</v>
      </c>
      <c r="M19" s="113"/>
      <c r="N19" s="112">
        <f t="shared" si="24"/>
        <v>0</v>
      </c>
      <c r="O19" s="113"/>
      <c r="P19" s="112">
        <f t="shared" si="25"/>
        <v>0</v>
      </c>
      <c r="Q19" s="113"/>
      <c r="R19" s="112">
        <f t="shared" si="26"/>
        <v>0</v>
      </c>
      <c r="S19" s="113"/>
      <c r="T19" s="112">
        <f t="shared" si="27"/>
        <v>0</v>
      </c>
      <c r="U19" s="113"/>
      <c r="V19" s="112">
        <f t="shared" si="28"/>
        <v>0</v>
      </c>
      <c r="W19" s="113"/>
      <c r="X19" s="112">
        <f t="shared" si="29"/>
        <v>0</v>
      </c>
      <c r="Y19" s="113"/>
      <c r="Z19" s="112">
        <f t="shared" si="30"/>
        <v>0</v>
      </c>
      <c r="AA19" s="113"/>
      <c r="AB19" s="280" t="e">
        <f t="shared" si="31"/>
        <v>#DIV/0!</v>
      </c>
    </row>
    <row r="20" spans="1:28" s="47" customFormat="1" ht="18.399999999999999" hidden="1" customHeight="1" x14ac:dyDescent="0.2">
      <c r="A20" s="44">
        <v>15974</v>
      </c>
      <c r="B20" s="40"/>
      <c r="C20" s="46">
        <v>4216</v>
      </c>
      <c r="D20" s="11" t="s">
        <v>558</v>
      </c>
      <c r="E20" s="54"/>
      <c r="F20" s="183"/>
      <c r="G20" s="113"/>
      <c r="H20" s="112">
        <f t="shared" si="21"/>
        <v>0</v>
      </c>
      <c r="I20" s="113"/>
      <c r="J20" s="112">
        <f t="shared" si="22"/>
        <v>0</v>
      </c>
      <c r="K20" s="113"/>
      <c r="L20" s="112">
        <f t="shared" si="23"/>
        <v>0</v>
      </c>
      <c r="M20" s="113"/>
      <c r="N20" s="112">
        <f t="shared" si="24"/>
        <v>0</v>
      </c>
      <c r="O20" s="113"/>
      <c r="P20" s="112">
        <f t="shared" si="25"/>
        <v>0</v>
      </c>
      <c r="Q20" s="113"/>
      <c r="R20" s="112">
        <f t="shared" si="26"/>
        <v>0</v>
      </c>
      <c r="S20" s="113"/>
      <c r="T20" s="112">
        <f t="shared" si="27"/>
        <v>0</v>
      </c>
      <c r="U20" s="113"/>
      <c r="V20" s="112">
        <f t="shared" si="28"/>
        <v>0</v>
      </c>
      <c r="W20" s="113"/>
      <c r="X20" s="112">
        <f t="shared" si="29"/>
        <v>0</v>
      </c>
      <c r="Y20" s="113"/>
      <c r="Z20" s="112">
        <f t="shared" si="30"/>
        <v>0</v>
      </c>
      <c r="AA20" s="113"/>
      <c r="AB20" s="280" t="e">
        <f t="shared" si="31"/>
        <v>#DIV/0!</v>
      </c>
    </row>
    <row r="21" spans="1:28" s="47" customFormat="1" ht="18.399999999999999" hidden="1" customHeight="1" x14ac:dyDescent="0.2">
      <c r="A21" s="44">
        <v>22500</v>
      </c>
      <c r="B21" s="40"/>
      <c r="C21" s="46">
        <v>4216</v>
      </c>
      <c r="D21" s="11" t="s">
        <v>528</v>
      </c>
      <c r="E21" s="54"/>
      <c r="F21" s="183"/>
      <c r="G21" s="113"/>
      <c r="H21" s="112">
        <f t="shared" ref="H21" si="52">I21-G21</f>
        <v>0</v>
      </c>
      <c r="I21" s="113"/>
      <c r="J21" s="112">
        <f t="shared" ref="J21" si="53">K21-I21</f>
        <v>0</v>
      </c>
      <c r="K21" s="113"/>
      <c r="L21" s="112">
        <f t="shared" ref="L21" si="54">M21-K21</f>
        <v>0</v>
      </c>
      <c r="M21" s="113"/>
      <c r="N21" s="112">
        <f t="shared" ref="N21" si="55">O21-M21</f>
        <v>0</v>
      </c>
      <c r="O21" s="113"/>
      <c r="P21" s="112">
        <f t="shared" ref="P21" si="56">Q21-O21</f>
        <v>0</v>
      </c>
      <c r="Q21" s="113"/>
      <c r="R21" s="112">
        <f t="shared" ref="R21" si="57">S21-Q21</f>
        <v>0</v>
      </c>
      <c r="S21" s="113"/>
      <c r="T21" s="112">
        <f t="shared" ref="T21" si="58">U21-S21</f>
        <v>0</v>
      </c>
      <c r="U21" s="113"/>
      <c r="V21" s="112">
        <f t="shared" ref="V21" si="59">W21-U21</f>
        <v>0</v>
      </c>
      <c r="W21" s="113"/>
      <c r="X21" s="112">
        <f t="shared" ref="X21" si="60">Y21-W21</f>
        <v>0</v>
      </c>
      <c r="Y21" s="113"/>
      <c r="Z21" s="112">
        <f t="shared" ref="Z21" si="61">AA21-Y21</f>
        <v>0</v>
      </c>
      <c r="AA21" s="113"/>
      <c r="AB21" s="280" t="e">
        <f t="shared" si="31"/>
        <v>#DIV/0!</v>
      </c>
    </row>
    <row r="22" spans="1:28" s="47" customFormat="1" ht="15" customHeight="1" x14ac:dyDescent="0.2">
      <c r="A22" s="44"/>
      <c r="B22" s="40">
        <v>1032</v>
      </c>
      <c r="C22" s="46">
        <v>2111</v>
      </c>
      <c r="D22" s="11" t="s">
        <v>480</v>
      </c>
      <c r="E22" s="54">
        <v>0</v>
      </c>
      <c r="F22" s="183">
        <v>0</v>
      </c>
      <c r="G22" s="113">
        <v>0</v>
      </c>
      <c r="H22" s="112">
        <f t="shared" ref="H22" si="62">I22-G22</f>
        <v>0</v>
      </c>
      <c r="I22" s="113"/>
      <c r="J22" s="112">
        <f t="shared" ref="J22" si="63">K22-I22</f>
        <v>0</v>
      </c>
      <c r="K22" s="113"/>
      <c r="L22" s="112">
        <f t="shared" ref="L22" si="64">M22-K22</f>
        <v>0</v>
      </c>
      <c r="M22" s="113"/>
      <c r="N22" s="112">
        <f t="shared" ref="N22" si="65">O22-M22</f>
        <v>5</v>
      </c>
      <c r="O22" s="113">
        <v>5</v>
      </c>
      <c r="P22" s="112">
        <f t="shared" ref="P22" si="66">Q22-O22</f>
        <v>-5</v>
      </c>
      <c r="Q22" s="113"/>
      <c r="R22" s="112">
        <f t="shared" ref="R22" si="67">S22-Q22</f>
        <v>9.5</v>
      </c>
      <c r="S22" s="113">
        <v>9.5</v>
      </c>
      <c r="T22" s="112">
        <f t="shared" ref="T22" si="68">U22-S22</f>
        <v>0</v>
      </c>
      <c r="U22" s="113">
        <v>9.5</v>
      </c>
      <c r="V22" s="112">
        <f t="shared" ref="V22" si="69">W22-U22</f>
        <v>0</v>
      </c>
      <c r="W22" s="113">
        <v>9.5</v>
      </c>
      <c r="X22" s="112">
        <f t="shared" ref="X22" si="70">Y22-W22</f>
        <v>-9.5</v>
      </c>
      <c r="Y22" s="113"/>
      <c r="Z22" s="112">
        <f t="shared" ref="Z22" si="71">AA22-Y22</f>
        <v>0</v>
      </c>
      <c r="AA22" s="113"/>
      <c r="AB22" s="280" t="e">
        <f t="shared" si="31"/>
        <v>#DIV/0!</v>
      </c>
    </row>
    <row r="23" spans="1:28" s="47" customFormat="1" ht="15" customHeight="1" x14ac:dyDescent="0.2">
      <c r="A23" s="44"/>
      <c r="B23" s="40">
        <v>2122</v>
      </c>
      <c r="C23" s="46">
        <v>2310</v>
      </c>
      <c r="D23" s="11" t="s">
        <v>559</v>
      </c>
      <c r="E23" s="54">
        <v>0</v>
      </c>
      <c r="F23" s="183">
        <v>0</v>
      </c>
      <c r="G23" s="113">
        <v>3.9</v>
      </c>
      <c r="H23" s="112">
        <f t="shared" ref="H23" si="72">I23-G23</f>
        <v>7.6</v>
      </c>
      <c r="I23" s="113">
        <v>11.5</v>
      </c>
      <c r="J23" s="112">
        <f t="shared" ref="J23" si="73">K23-I23</f>
        <v>6.3000000000000007</v>
      </c>
      <c r="K23" s="113">
        <v>17.8</v>
      </c>
      <c r="L23" s="112">
        <f t="shared" ref="L23" si="74">M23-K23</f>
        <v>7.0999999999999979</v>
      </c>
      <c r="M23" s="113">
        <v>24.9</v>
      </c>
      <c r="N23" s="112">
        <f t="shared" ref="N23" si="75">O23-M23</f>
        <v>0</v>
      </c>
      <c r="O23" s="113">
        <v>24.9</v>
      </c>
      <c r="P23" s="112">
        <f t="shared" ref="P23" si="76">Q23-O23</f>
        <v>-24.9</v>
      </c>
      <c r="Q23" s="113"/>
      <c r="R23" s="112">
        <f t="shared" ref="R23" si="77">S23-Q23</f>
        <v>32.799999999999997</v>
      </c>
      <c r="S23" s="113">
        <v>32.799999999999997</v>
      </c>
      <c r="T23" s="112">
        <f t="shared" ref="T23" si="78">U23-S23</f>
        <v>4</v>
      </c>
      <c r="U23" s="113">
        <v>36.799999999999997</v>
      </c>
      <c r="V23" s="112">
        <f t="shared" ref="V23" si="79">W23-U23</f>
        <v>0</v>
      </c>
      <c r="W23" s="113">
        <v>36.799999999999997</v>
      </c>
      <c r="X23" s="112">
        <f t="shared" ref="X23" si="80">Y23-W23</f>
        <v>-36.799999999999997</v>
      </c>
      <c r="Y23" s="113"/>
      <c r="Z23" s="112">
        <f t="shared" ref="Z23" si="81">AA23-Y23</f>
        <v>0</v>
      </c>
      <c r="AA23" s="113"/>
      <c r="AB23" s="280" t="e">
        <f t="shared" si="31"/>
        <v>#DIV/0!</v>
      </c>
    </row>
    <row r="24" spans="1:28" s="47" customFormat="1" ht="15" customHeight="1" x14ac:dyDescent="0.2">
      <c r="A24" s="41"/>
      <c r="B24" s="40">
        <v>2212</v>
      </c>
      <c r="C24" s="11">
        <v>2324</v>
      </c>
      <c r="D24" s="11" t="s">
        <v>636</v>
      </c>
      <c r="E24" s="54">
        <v>0</v>
      </c>
      <c r="F24" s="183">
        <v>0</v>
      </c>
      <c r="G24" s="113">
        <v>25.3</v>
      </c>
      <c r="H24" s="112">
        <f t="shared" ref="H24:H36" si="82">I24-G24</f>
        <v>0</v>
      </c>
      <c r="I24" s="113">
        <v>25.3</v>
      </c>
      <c r="J24" s="112">
        <f t="shared" ref="J24:J36" si="83">K24-I24</f>
        <v>0</v>
      </c>
      <c r="K24" s="113">
        <v>25.3</v>
      </c>
      <c r="L24" s="112">
        <f t="shared" ref="L24" si="84">M24-K24</f>
        <v>0</v>
      </c>
      <c r="M24" s="113">
        <v>25.3</v>
      </c>
      <c r="N24" s="112">
        <f t="shared" ref="N24" si="85">O24-M24</f>
        <v>0</v>
      </c>
      <c r="O24" s="113">
        <v>25.3</v>
      </c>
      <c r="P24" s="112">
        <f t="shared" ref="P24" si="86">Q24-O24</f>
        <v>-25.3</v>
      </c>
      <c r="Q24" s="113"/>
      <c r="R24" s="112">
        <f t="shared" ref="R24" si="87">S24-Q24</f>
        <v>25.3</v>
      </c>
      <c r="S24" s="113">
        <v>25.3</v>
      </c>
      <c r="T24" s="112">
        <f t="shared" ref="T24" si="88">U24-S24</f>
        <v>0</v>
      </c>
      <c r="U24" s="113">
        <v>25.3</v>
      </c>
      <c r="V24" s="112">
        <f t="shared" ref="V24" si="89">W24-U24</f>
        <v>0</v>
      </c>
      <c r="W24" s="113">
        <v>25.3</v>
      </c>
      <c r="X24" s="112">
        <f t="shared" ref="X24" si="90">Y24-W24</f>
        <v>-25.3</v>
      </c>
      <c r="Y24" s="113"/>
      <c r="Z24" s="112">
        <f t="shared" ref="Z24" si="91">AA24-Y24</f>
        <v>0</v>
      </c>
      <c r="AA24" s="113"/>
      <c r="AB24" s="280" t="e">
        <f t="shared" si="31"/>
        <v>#DIV/0!</v>
      </c>
    </row>
    <row r="25" spans="1:28" s="47" customFormat="1" ht="15" hidden="1" customHeight="1" x14ac:dyDescent="0.2">
      <c r="A25" s="41"/>
      <c r="B25" s="40">
        <v>2221</v>
      </c>
      <c r="C25" s="11">
        <v>2329</v>
      </c>
      <c r="D25" s="11" t="s">
        <v>427</v>
      </c>
      <c r="E25" s="54"/>
      <c r="F25" s="183"/>
      <c r="G25" s="113"/>
      <c r="H25" s="112">
        <f t="shared" si="82"/>
        <v>0</v>
      </c>
      <c r="I25" s="113"/>
      <c r="J25" s="112">
        <f t="shared" si="83"/>
        <v>0</v>
      </c>
      <c r="K25" s="113"/>
      <c r="L25" s="112">
        <f t="shared" ref="L25:L26" si="92">M25-K25</f>
        <v>0</v>
      </c>
      <c r="M25" s="113"/>
      <c r="N25" s="112">
        <f t="shared" ref="N25:N26" si="93">O25-M25</f>
        <v>0</v>
      </c>
      <c r="O25" s="113"/>
      <c r="P25" s="112">
        <f t="shared" ref="P25:P26" si="94">Q25-O25</f>
        <v>0</v>
      </c>
      <c r="Q25" s="113"/>
      <c r="R25" s="112">
        <f t="shared" ref="R25:R26" si="95">S25-Q25</f>
        <v>0</v>
      </c>
      <c r="S25" s="113"/>
      <c r="T25" s="112">
        <f t="shared" ref="T25:T26" si="96">U25-S25</f>
        <v>0</v>
      </c>
      <c r="U25" s="113"/>
      <c r="V25" s="112">
        <f t="shared" ref="V25:V26" si="97">W25-U25</f>
        <v>0</v>
      </c>
      <c r="W25" s="113"/>
      <c r="X25" s="112">
        <f t="shared" ref="X25:X26" si="98">Y25-W25</f>
        <v>0</v>
      </c>
      <c r="Y25" s="113"/>
      <c r="Z25" s="112">
        <f t="shared" ref="Z25:Z26" si="99">AA25-Y25</f>
        <v>0</v>
      </c>
      <c r="AA25" s="113"/>
      <c r="AB25" s="280" t="e">
        <f t="shared" si="31"/>
        <v>#DIV/0!</v>
      </c>
    </row>
    <row r="26" spans="1:28" s="47" customFormat="1" ht="15" hidden="1" customHeight="1" x14ac:dyDescent="0.2">
      <c r="A26" s="41"/>
      <c r="B26" s="40">
        <v>2219</v>
      </c>
      <c r="C26" s="11">
        <v>2322</v>
      </c>
      <c r="D26" s="11" t="s">
        <v>448</v>
      </c>
      <c r="E26" s="54"/>
      <c r="F26" s="183"/>
      <c r="G26" s="113"/>
      <c r="H26" s="112">
        <f t="shared" si="82"/>
        <v>0</v>
      </c>
      <c r="I26" s="113"/>
      <c r="J26" s="112">
        <f t="shared" si="83"/>
        <v>0</v>
      </c>
      <c r="K26" s="113"/>
      <c r="L26" s="112">
        <f t="shared" si="92"/>
        <v>0</v>
      </c>
      <c r="M26" s="113"/>
      <c r="N26" s="112">
        <f t="shared" si="93"/>
        <v>0</v>
      </c>
      <c r="O26" s="113"/>
      <c r="P26" s="112">
        <f t="shared" si="94"/>
        <v>0</v>
      </c>
      <c r="Q26" s="113"/>
      <c r="R26" s="112">
        <f t="shared" si="95"/>
        <v>0</v>
      </c>
      <c r="S26" s="113"/>
      <c r="T26" s="112">
        <f t="shared" si="96"/>
        <v>0</v>
      </c>
      <c r="U26" s="113"/>
      <c r="V26" s="112">
        <f t="shared" si="97"/>
        <v>0</v>
      </c>
      <c r="W26" s="113"/>
      <c r="X26" s="112">
        <f t="shared" si="98"/>
        <v>0</v>
      </c>
      <c r="Y26" s="113"/>
      <c r="Z26" s="112">
        <f t="shared" si="99"/>
        <v>0</v>
      </c>
      <c r="AA26" s="113"/>
      <c r="AB26" s="280" t="e">
        <f t="shared" si="31"/>
        <v>#DIV/0!</v>
      </c>
    </row>
    <row r="27" spans="1:28" s="47" customFormat="1" ht="16.899999999999999" customHeight="1" x14ac:dyDescent="0.2">
      <c r="A27" s="41"/>
      <c r="B27" s="40">
        <v>2219</v>
      </c>
      <c r="C27" s="11">
        <v>2329</v>
      </c>
      <c r="D27" s="29" t="s">
        <v>462</v>
      </c>
      <c r="E27" s="54">
        <v>0</v>
      </c>
      <c r="F27" s="183">
        <v>0</v>
      </c>
      <c r="G27" s="113"/>
      <c r="H27" s="112">
        <f t="shared" ref="H27:H28" si="100">I27-G27</f>
        <v>0</v>
      </c>
      <c r="I27" s="113"/>
      <c r="J27" s="112">
        <f t="shared" ref="J27:J28" si="101">K27-I27</f>
        <v>0</v>
      </c>
      <c r="K27" s="113"/>
      <c r="L27" s="112">
        <f t="shared" ref="L27:L28" si="102">M27-K27</f>
        <v>0</v>
      </c>
      <c r="M27" s="113"/>
      <c r="N27" s="112">
        <f t="shared" ref="N27:N28" si="103">O27-M27</f>
        <v>4</v>
      </c>
      <c r="O27" s="113">
        <v>4</v>
      </c>
      <c r="P27" s="112">
        <f t="shared" ref="P27:P28" si="104">Q27-O27</f>
        <v>-4</v>
      </c>
      <c r="Q27" s="113"/>
      <c r="R27" s="112">
        <f t="shared" ref="R27:R28" si="105">S27-Q27</f>
        <v>4</v>
      </c>
      <c r="S27" s="113">
        <v>4</v>
      </c>
      <c r="T27" s="112">
        <f t="shared" ref="T27:T28" si="106">U27-S27</f>
        <v>0</v>
      </c>
      <c r="U27" s="113">
        <v>4</v>
      </c>
      <c r="V27" s="112">
        <f t="shared" ref="V27:V28" si="107">W27-U27</f>
        <v>0</v>
      </c>
      <c r="W27" s="113">
        <v>4</v>
      </c>
      <c r="X27" s="112">
        <f t="shared" ref="X27:X28" si="108">Y27-W27</f>
        <v>-4</v>
      </c>
      <c r="Y27" s="113"/>
      <c r="Z27" s="112">
        <f t="shared" ref="Z27:Z28" si="109">AA27-Y27</f>
        <v>0</v>
      </c>
      <c r="AA27" s="113"/>
      <c r="AB27" s="280" t="e">
        <f t="shared" si="31"/>
        <v>#DIV/0!</v>
      </c>
    </row>
    <row r="28" spans="1:28" s="47" customFormat="1" ht="15" customHeight="1" x14ac:dyDescent="0.2">
      <c r="A28" s="41"/>
      <c r="B28" s="40">
        <v>2221</v>
      </c>
      <c r="C28" s="11">
        <v>2324</v>
      </c>
      <c r="D28" s="29" t="s">
        <v>560</v>
      </c>
      <c r="E28" s="54">
        <v>0</v>
      </c>
      <c r="F28" s="183">
        <v>0</v>
      </c>
      <c r="G28" s="113"/>
      <c r="H28" s="112">
        <f t="shared" si="100"/>
        <v>0</v>
      </c>
      <c r="I28" s="113"/>
      <c r="J28" s="112">
        <f t="shared" si="101"/>
        <v>0</v>
      </c>
      <c r="K28" s="113"/>
      <c r="L28" s="112">
        <f t="shared" si="102"/>
        <v>0</v>
      </c>
      <c r="M28" s="113"/>
      <c r="N28" s="112">
        <f t="shared" si="103"/>
        <v>0</v>
      </c>
      <c r="O28" s="113"/>
      <c r="P28" s="112">
        <f t="shared" si="104"/>
        <v>0</v>
      </c>
      <c r="Q28" s="113"/>
      <c r="R28" s="112">
        <f t="shared" si="105"/>
        <v>2.7</v>
      </c>
      <c r="S28" s="113">
        <v>2.7</v>
      </c>
      <c r="T28" s="112">
        <f t="shared" si="106"/>
        <v>0</v>
      </c>
      <c r="U28" s="113">
        <v>2.7</v>
      </c>
      <c r="V28" s="112">
        <f t="shared" si="107"/>
        <v>0</v>
      </c>
      <c r="W28" s="113">
        <v>2.7</v>
      </c>
      <c r="X28" s="112">
        <f t="shared" si="108"/>
        <v>-2.7</v>
      </c>
      <c r="Y28" s="113"/>
      <c r="Z28" s="112">
        <f t="shared" si="109"/>
        <v>0</v>
      </c>
      <c r="AA28" s="113"/>
      <c r="AB28" s="280" t="e">
        <f t="shared" si="31"/>
        <v>#DIV/0!</v>
      </c>
    </row>
    <row r="29" spans="1:28" s="47" customFormat="1" ht="15" hidden="1" customHeight="1" x14ac:dyDescent="0.2">
      <c r="A29" s="41"/>
      <c r="B29" s="40">
        <v>2221</v>
      </c>
      <c r="C29" s="11">
        <v>2329</v>
      </c>
      <c r="D29" s="29" t="s">
        <v>502</v>
      </c>
      <c r="E29" s="54"/>
      <c r="F29" s="183"/>
      <c r="G29" s="113"/>
      <c r="H29" s="112">
        <f t="shared" ref="H29:H30" si="110">I29-G29</f>
        <v>0</v>
      </c>
      <c r="I29" s="113"/>
      <c r="J29" s="112">
        <f t="shared" ref="J29:J30" si="111">K29-I29</f>
        <v>0</v>
      </c>
      <c r="K29" s="113"/>
      <c r="L29" s="112">
        <f t="shared" ref="L29:L30" si="112">M29-K29</f>
        <v>0</v>
      </c>
      <c r="M29" s="113"/>
      <c r="N29" s="112">
        <f t="shared" ref="N29:N30" si="113">O29-M29</f>
        <v>0</v>
      </c>
      <c r="O29" s="113"/>
      <c r="P29" s="112">
        <f t="shared" ref="P29:P30" si="114">Q29-O29</f>
        <v>0</v>
      </c>
      <c r="Q29" s="113"/>
      <c r="R29" s="112">
        <f t="shared" ref="R29:R30" si="115">S29-Q29</f>
        <v>0</v>
      </c>
      <c r="S29" s="113"/>
      <c r="T29" s="112">
        <f t="shared" ref="T29:T30" si="116">U29-S29</f>
        <v>0</v>
      </c>
      <c r="U29" s="113"/>
      <c r="V29" s="112">
        <f t="shared" ref="V29:V30" si="117">W29-U29</f>
        <v>0</v>
      </c>
      <c r="W29" s="113"/>
      <c r="X29" s="112">
        <f t="shared" ref="X29:X30" si="118">Y29-W29</f>
        <v>0</v>
      </c>
      <c r="Y29" s="113"/>
      <c r="Z29" s="112">
        <f t="shared" ref="Z29:Z30" si="119">AA29-Y29</f>
        <v>0</v>
      </c>
      <c r="AA29" s="113"/>
      <c r="AB29" s="280" t="e">
        <f t="shared" si="31"/>
        <v>#DIV/0!</v>
      </c>
    </row>
    <row r="30" spans="1:28" s="47" customFormat="1" ht="15.4" hidden="1" customHeight="1" x14ac:dyDescent="0.2">
      <c r="A30" s="41"/>
      <c r="B30" s="40">
        <v>3631</v>
      </c>
      <c r="C30" s="11">
        <v>2322</v>
      </c>
      <c r="D30" s="11" t="s">
        <v>544</v>
      </c>
      <c r="E30" s="54"/>
      <c r="F30" s="183"/>
      <c r="G30" s="113"/>
      <c r="H30" s="112">
        <f t="shared" si="110"/>
        <v>0</v>
      </c>
      <c r="I30" s="113"/>
      <c r="J30" s="112">
        <f t="shared" si="111"/>
        <v>0</v>
      </c>
      <c r="K30" s="113"/>
      <c r="L30" s="112">
        <f t="shared" si="112"/>
        <v>0</v>
      </c>
      <c r="M30" s="113"/>
      <c r="N30" s="112">
        <f t="shared" si="113"/>
        <v>0</v>
      </c>
      <c r="O30" s="113"/>
      <c r="P30" s="112">
        <f t="shared" si="114"/>
        <v>0</v>
      </c>
      <c r="Q30" s="113"/>
      <c r="R30" s="112">
        <f t="shared" si="115"/>
        <v>0</v>
      </c>
      <c r="S30" s="113"/>
      <c r="T30" s="112">
        <f t="shared" si="116"/>
        <v>0</v>
      </c>
      <c r="U30" s="113"/>
      <c r="V30" s="112">
        <f t="shared" si="117"/>
        <v>0</v>
      </c>
      <c r="W30" s="113"/>
      <c r="X30" s="112">
        <f t="shared" si="118"/>
        <v>0</v>
      </c>
      <c r="Y30" s="113"/>
      <c r="Z30" s="112">
        <f t="shared" si="119"/>
        <v>0</v>
      </c>
      <c r="AA30" s="113"/>
      <c r="AB30" s="280" t="e">
        <f t="shared" si="31"/>
        <v>#DIV/0!</v>
      </c>
    </row>
    <row r="31" spans="1:28" s="47" customFormat="1" ht="15" customHeight="1" x14ac:dyDescent="0.2">
      <c r="A31" s="41"/>
      <c r="B31" s="40">
        <v>3631</v>
      </c>
      <c r="C31" s="11">
        <v>2324</v>
      </c>
      <c r="D31" s="11" t="s">
        <v>332</v>
      </c>
      <c r="E31" s="54">
        <v>0</v>
      </c>
      <c r="F31" s="183">
        <v>0</v>
      </c>
      <c r="G31" s="113">
        <v>1202.2</v>
      </c>
      <c r="H31" s="112">
        <f t="shared" si="82"/>
        <v>0</v>
      </c>
      <c r="I31" s="113">
        <v>1202.2</v>
      </c>
      <c r="J31" s="112">
        <f t="shared" si="83"/>
        <v>27.5</v>
      </c>
      <c r="K31" s="113">
        <v>1229.7</v>
      </c>
      <c r="L31" s="112">
        <f t="shared" ref="L31:L40" si="120">M31-K31</f>
        <v>0</v>
      </c>
      <c r="M31" s="113">
        <v>1229.7</v>
      </c>
      <c r="N31" s="112">
        <f t="shared" ref="N31:N40" si="121">O31-M31</f>
        <v>11.799999999999955</v>
      </c>
      <c r="O31" s="113">
        <v>1241.5</v>
      </c>
      <c r="P31" s="112">
        <f t="shared" ref="P31:P40" si="122">Q31-O31</f>
        <v>-1241.5</v>
      </c>
      <c r="Q31" s="113"/>
      <c r="R31" s="112">
        <f t="shared" ref="R31:R40" si="123">S31-Q31</f>
        <v>1241.5</v>
      </c>
      <c r="S31" s="113">
        <v>1241.5</v>
      </c>
      <c r="T31" s="112">
        <f t="shared" ref="T31:T40" si="124">U31-S31</f>
        <v>0</v>
      </c>
      <c r="U31" s="113">
        <v>1241.5</v>
      </c>
      <c r="V31" s="112">
        <f t="shared" ref="V31:V40" si="125">W31-U31</f>
        <v>0</v>
      </c>
      <c r="W31" s="113">
        <v>1241.5</v>
      </c>
      <c r="X31" s="112">
        <f t="shared" ref="X31:X40" si="126">Y31-W31</f>
        <v>-1241.5</v>
      </c>
      <c r="Y31" s="113"/>
      <c r="Z31" s="112">
        <f t="shared" ref="Z31:Z40" si="127">AA31-Y31</f>
        <v>0</v>
      </c>
      <c r="AA31" s="113"/>
      <c r="AB31" s="280" t="e">
        <f t="shared" si="31"/>
        <v>#DIV/0!</v>
      </c>
    </row>
    <row r="32" spans="1:28" s="47" customFormat="1" ht="16.899999999999999" customHeight="1" x14ac:dyDescent="0.2">
      <c r="A32" s="41"/>
      <c r="B32" s="40">
        <v>3639</v>
      </c>
      <c r="C32" s="11">
        <v>2111</v>
      </c>
      <c r="D32" s="11" t="s">
        <v>410</v>
      </c>
      <c r="E32" s="54">
        <v>3043</v>
      </c>
      <c r="F32" s="183">
        <v>3043</v>
      </c>
      <c r="G32" s="113">
        <v>326.89999999999998</v>
      </c>
      <c r="H32" s="112">
        <f t="shared" si="82"/>
        <v>56.400000000000034</v>
      </c>
      <c r="I32" s="113">
        <v>383.3</v>
      </c>
      <c r="J32" s="112">
        <f t="shared" si="83"/>
        <v>133.90000000000003</v>
      </c>
      <c r="K32" s="113">
        <v>517.20000000000005</v>
      </c>
      <c r="L32" s="112">
        <f t="shared" ref="L32:L36" si="128">M32-K32</f>
        <v>57.399999999999977</v>
      </c>
      <c r="M32" s="113">
        <v>574.6</v>
      </c>
      <c r="N32" s="112">
        <f t="shared" ref="N32:N36" si="129">O32-M32</f>
        <v>110.60000000000002</v>
      </c>
      <c r="O32" s="113">
        <v>685.2</v>
      </c>
      <c r="P32" s="112">
        <f t="shared" ref="P32:P36" si="130">Q32-O32</f>
        <v>-685.2</v>
      </c>
      <c r="Q32" s="113"/>
      <c r="R32" s="112">
        <f t="shared" ref="R32:R36" si="131">S32-Q32</f>
        <v>866.2</v>
      </c>
      <c r="S32" s="113">
        <v>866.2</v>
      </c>
      <c r="T32" s="112">
        <f t="shared" ref="T32:T36" si="132">U32-S32</f>
        <v>80.799999999999955</v>
      </c>
      <c r="U32" s="113">
        <v>947</v>
      </c>
      <c r="V32" s="112">
        <f t="shared" ref="V32:V36" si="133">W32-U32</f>
        <v>122.59999999999991</v>
      </c>
      <c r="W32" s="113">
        <v>1069.5999999999999</v>
      </c>
      <c r="X32" s="112">
        <f t="shared" ref="X32:X36" si="134">Y32-W32</f>
        <v>-1069.5999999999999</v>
      </c>
      <c r="Y32" s="113"/>
      <c r="Z32" s="112">
        <f t="shared" ref="Z32:Z36" si="135">AA32-Y32</f>
        <v>0</v>
      </c>
      <c r="AA32" s="113"/>
      <c r="AB32" s="280">
        <f t="shared" si="31"/>
        <v>35.149523496549456</v>
      </c>
    </row>
    <row r="33" spans="1:28" s="47" customFormat="1" ht="16.899999999999999" customHeight="1" x14ac:dyDescent="0.2">
      <c r="A33" s="41"/>
      <c r="B33" s="40">
        <v>3639</v>
      </c>
      <c r="C33" s="11">
        <v>2324</v>
      </c>
      <c r="D33" s="11" t="s">
        <v>637</v>
      </c>
      <c r="E33" s="54">
        <v>0</v>
      </c>
      <c r="F33" s="183">
        <v>0</v>
      </c>
      <c r="G33" s="113">
        <v>251.9</v>
      </c>
      <c r="H33" s="112">
        <f t="shared" si="82"/>
        <v>15.799999999999983</v>
      </c>
      <c r="I33" s="113">
        <v>267.7</v>
      </c>
      <c r="J33" s="112">
        <f t="shared" si="83"/>
        <v>0</v>
      </c>
      <c r="K33" s="113">
        <v>267.7</v>
      </c>
      <c r="L33" s="112">
        <f t="shared" si="128"/>
        <v>0</v>
      </c>
      <c r="M33" s="113">
        <v>267.7</v>
      </c>
      <c r="N33" s="112">
        <f t="shared" si="129"/>
        <v>0</v>
      </c>
      <c r="O33" s="113">
        <v>267.7</v>
      </c>
      <c r="P33" s="112">
        <f t="shared" si="130"/>
        <v>-267.7</v>
      </c>
      <c r="Q33" s="113"/>
      <c r="R33" s="112">
        <f t="shared" si="131"/>
        <v>267.7</v>
      </c>
      <c r="S33" s="113">
        <v>267.7</v>
      </c>
      <c r="T33" s="112">
        <f t="shared" si="132"/>
        <v>0</v>
      </c>
      <c r="U33" s="113">
        <v>267.7</v>
      </c>
      <c r="V33" s="112">
        <f t="shared" si="133"/>
        <v>0</v>
      </c>
      <c r="W33" s="113">
        <v>267.7</v>
      </c>
      <c r="X33" s="112">
        <f t="shared" si="134"/>
        <v>-267.7</v>
      </c>
      <c r="Y33" s="113"/>
      <c r="Z33" s="112">
        <f t="shared" si="135"/>
        <v>0</v>
      </c>
      <c r="AA33" s="113"/>
      <c r="AB33" s="280" t="e">
        <f t="shared" si="31"/>
        <v>#DIV/0!</v>
      </c>
    </row>
    <row r="34" spans="1:28" s="47" customFormat="1" ht="15.4" hidden="1" customHeight="1" x14ac:dyDescent="0.2">
      <c r="A34" s="41"/>
      <c r="B34" s="40">
        <v>3639</v>
      </c>
      <c r="C34" s="11">
        <v>3111</v>
      </c>
      <c r="D34" s="11" t="s">
        <v>539</v>
      </c>
      <c r="E34" s="54"/>
      <c r="F34" s="183"/>
      <c r="G34" s="113"/>
      <c r="H34" s="112">
        <f t="shared" si="82"/>
        <v>0</v>
      </c>
      <c r="I34" s="113"/>
      <c r="J34" s="112">
        <f t="shared" si="83"/>
        <v>0</v>
      </c>
      <c r="K34" s="113"/>
      <c r="L34" s="112">
        <f t="shared" si="128"/>
        <v>0</v>
      </c>
      <c r="M34" s="113"/>
      <c r="N34" s="112">
        <f t="shared" si="129"/>
        <v>0</v>
      </c>
      <c r="O34" s="113"/>
      <c r="P34" s="112">
        <f t="shared" si="130"/>
        <v>0</v>
      </c>
      <c r="Q34" s="113"/>
      <c r="R34" s="112">
        <f t="shared" si="131"/>
        <v>0</v>
      </c>
      <c r="S34" s="113"/>
      <c r="T34" s="112">
        <f t="shared" si="132"/>
        <v>0</v>
      </c>
      <c r="U34" s="113"/>
      <c r="V34" s="112">
        <f t="shared" si="133"/>
        <v>0</v>
      </c>
      <c r="W34" s="113"/>
      <c r="X34" s="112">
        <f t="shared" si="134"/>
        <v>0</v>
      </c>
      <c r="Y34" s="113"/>
      <c r="Z34" s="112">
        <f t="shared" si="135"/>
        <v>0</v>
      </c>
      <c r="AA34" s="113"/>
      <c r="AB34" s="280" t="e">
        <f t="shared" si="31"/>
        <v>#DIV/0!</v>
      </c>
    </row>
    <row r="35" spans="1:28" s="47" customFormat="1" ht="13.35" hidden="1" customHeight="1" x14ac:dyDescent="0.2">
      <c r="A35" s="41"/>
      <c r="B35" s="40">
        <v>3722</v>
      </c>
      <c r="C35" s="11">
        <v>2111</v>
      </c>
      <c r="D35" s="11" t="s">
        <v>479</v>
      </c>
      <c r="E35" s="54"/>
      <c r="F35" s="183"/>
      <c r="G35" s="113"/>
      <c r="H35" s="112">
        <f t="shared" ref="H35" si="136">I35-G35</f>
        <v>0</v>
      </c>
      <c r="I35" s="113"/>
      <c r="J35" s="112">
        <f t="shared" ref="J35" si="137">K35-I35</f>
        <v>0</v>
      </c>
      <c r="K35" s="113"/>
      <c r="L35" s="112">
        <f t="shared" ref="L35" si="138">M35-K35</f>
        <v>0</v>
      </c>
      <c r="M35" s="113"/>
      <c r="N35" s="112">
        <f t="shared" ref="N35" si="139">O35-M35</f>
        <v>0</v>
      </c>
      <c r="O35" s="113"/>
      <c r="P35" s="112">
        <f t="shared" ref="P35" si="140">Q35-O35</f>
        <v>0</v>
      </c>
      <c r="Q35" s="113"/>
      <c r="R35" s="112">
        <f t="shared" ref="R35" si="141">S35-Q35</f>
        <v>0</v>
      </c>
      <c r="S35" s="113"/>
      <c r="T35" s="112">
        <f t="shared" ref="T35" si="142">U35-S35</f>
        <v>0</v>
      </c>
      <c r="U35" s="113"/>
      <c r="V35" s="112">
        <f t="shared" ref="V35" si="143">W35-U35</f>
        <v>0</v>
      </c>
      <c r="W35" s="113"/>
      <c r="X35" s="112">
        <f t="shared" ref="X35" si="144">Y35-W35</f>
        <v>0</v>
      </c>
      <c r="Y35" s="113"/>
      <c r="Z35" s="112">
        <f t="shared" ref="Z35" si="145">AA35-Y35</f>
        <v>0</v>
      </c>
      <c r="AA35" s="113"/>
      <c r="AB35" s="280" t="e">
        <f t="shared" si="31"/>
        <v>#DIV/0!</v>
      </c>
    </row>
    <row r="36" spans="1:28" s="47" customFormat="1" ht="9.9499999999999993" hidden="1" customHeight="1" x14ac:dyDescent="0.2">
      <c r="A36" s="41"/>
      <c r="B36" s="40">
        <v>3723</v>
      </c>
      <c r="C36" s="11">
        <v>2119</v>
      </c>
      <c r="D36" s="11" t="s">
        <v>463</v>
      </c>
      <c r="E36" s="54"/>
      <c r="F36" s="183"/>
      <c r="G36" s="113"/>
      <c r="H36" s="112">
        <f t="shared" si="82"/>
        <v>0</v>
      </c>
      <c r="I36" s="113"/>
      <c r="J36" s="112">
        <f t="shared" si="83"/>
        <v>0</v>
      </c>
      <c r="K36" s="113"/>
      <c r="L36" s="112">
        <f t="shared" si="128"/>
        <v>0</v>
      </c>
      <c r="M36" s="113"/>
      <c r="N36" s="112">
        <f t="shared" si="129"/>
        <v>0</v>
      </c>
      <c r="O36" s="113"/>
      <c r="P36" s="112">
        <f t="shared" si="130"/>
        <v>0</v>
      </c>
      <c r="Q36" s="113"/>
      <c r="R36" s="112">
        <f t="shared" si="131"/>
        <v>0</v>
      </c>
      <c r="S36" s="113"/>
      <c r="T36" s="112">
        <f t="shared" si="132"/>
        <v>0</v>
      </c>
      <c r="U36" s="113"/>
      <c r="V36" s="112">
        <f t="shared" si="133"/>
        <v>0</v>
      </c>
      <c r="W36" s="113"/>
      <c r="X36" s="112">
        <f t="shared" si="134"/>
        <v>0</v>
      </c>
      <c r="Y36" s="113"/>
      <c r="Z36" s="112">
        <f t="shared" si="135"/>
        <v>0</v>
      </c>
      <c r="AA36" s="113"/>
      <c r="AB36" s="280" t="e">
        <f t="shared" si="31"/>
        <v>#DIV/0!</v>
      </c>
    </row>
    <row r="37" spans="1:28" s="47" customFormat="1" ht="18.399999999999999" customHeight="1" x14ac:dyDescent="0.2">
      <c r="A37" s="41"/>
      <c r="B37" s="40">
        <v>3725</v>
      </c>
      <c r="C37" s="11">
        <v>2324</v>
      </c>
      <c r="D37" s="11" t="s">
        <v>638</v>
      </c>
      <c r="E37" s="54">
        <v>3268</v>
      </c>
      <c r="F37" s="183">
        <v>3268</v>
      </c>
      <c r="G37" s="113">
        <v>41.6</v>
      </c>
      <c r="H37" s="112">
        <f t="shared" ref="H37:H40" si="146">I37-G37</f>
        <v>858.1</v>
      </c>
      <c r="I37" s="113">
        <v>899.7</v>
      </c>
      <c r="J37" s="112">
        <f t="shared" ref="J37:J40" si="147">K37-I37</f>
        <v>4.8999999999999773</v>
      </c>
      <c r="K37" s="113">
        <v>904.6</v>
      </c>
      <c r="L37" s="112">
        <f t="shared" si="120"/>
        <v>9.1000000000000227</v>
      </c>
      <c r="M37" s="113">
        <v>913.7</v>
      </c>
      <c r="N37" s="112">
        <f t="shared" si="121"/>
        <v>1038.0999999999999</v>
      </c>
      <c r="O37" s="113">
        <v>1951.8</v>
      </c>
      <c r="P37" s="112">
        <f t="shared" si="122"/>
        <v>-1951.8</v>
      </c>
      <c r="Q37" s="113"/>
      <c r="R37" s="112">
        <f t="shared" si="123"/>
        <v>1985.1</v>
      </c>
      <c r="S37" s="113">
        <v>1985.1</v>
      </c>
      <c r="T37" s="112">
        <f t="shared" si="124"/>
        <v>1081.0999999999999</v>
      </c>
      <c r="U37" s="113">
        <v>3066.2</v>
      </c>
      <c r="V37" s="112">
        <f t="shared" si="125"/>
        <v>7</v>
      </c>
      <c r="W37" s="113">
        <v>3073.2</v>
      </c>
      <c r="X37" s="112">
        <f t="shared" si="126"/>
        <v>-3073.2</v>
      </c>
      <c r="Y37" s="113"/>
      <c r="Z37" s="112">
        <f t="shared" si="127"/>
        <v>0</v>
      </c>
      <c r="AA37" s="113"/>
      <c r="AB37" s="280">
        <f t="shared" si="31"/>
        <v>94.039167686658502</v>
      </c>
    </row>
    <row r="38" spans="1:28" s="47" customFormat="1" ht="15" hidden="1" customHeight="1" x14ac:dyDescent="0.2">
      <c r="A38" s="269"/>
      <c r="B38" s="270">
        <v>3745</v>
      </c>
      <c r="C38" s="29">
        <v>2111</v>
      </c>
      <c r="D38" s="29" t="s">
        <v>464</v>
      </c>
      <c r="E38" s="54"/>
      <c r="F38" s="183"/>
      <c r="G38" s="113"/>
      <c r="H38" s="119">
        <f t="shared" ref="H38" si="148">I38-G38</f>
        <v>0</v>
      </c>
      <c r="I38" s="113"/>
      <c r="J38" s="119">
        <f t="shared" ref="J38" si="149">K38-I38</f>
        <v>0</v>
      </c>
      <c r="K38" s="113"/>
      <c r="L38" s="119">
        <f t="shared" ref="L38" si="150">M38-K38</f>
        <v>0</v>
      </c>
      <c r="M38" s="113"/>
      <c r="N38" s="119">
        <f t="shared" ref="N38" si="151">O38-M38</f>
        <v>0</v>
      </c>
      <c r="O38" s="113"/>
      <c r="P38" s="119">
        <f t="shared" ref="P38" si="152">Q38-O38</f>
        <v>0</v>
      </c>
      <c r="Q38" s="113"/>
      <c r="R38" s="119">
        <f t="shared" ref="R38" si="153">S38-Q38</f>
        <v>0</v>
      </c>
      <c r="S38" s="113"/>
      <c r="T38" s="119">
        <f t="shared" ref="T38" si="154">U38-S38</f>
        <v>0</v>
      </c>
      <c r="U38" s="113"/>
      <c r="V38" s="119">
        <f t="shared" ref="V38" si="155">W38-U38</f>
        <v>0</v>
      </c>
      <c r="W38" s="113"/>
      <c r="X38" s="119">
        <f t="shared" ref="X38" si="156">Y38-W38</f>
        <v>0</v>
      </c>
      <c r="Y38" s="113"/>
      <c r="Z38" s="119">
        <f t="shared" ref="Z38" si="157">AA38-Y38</f>
        <v>0</v>
      </c>
      <c r="AA38" s="113"/>
      <c r="AB38" s="280" t="e">
        <f t="shared" si="31"/>
        <v>#DIV/0!</v>
      </c>
    </row>
    <row r="39" spans="1:28" s="267" customFormat="1" ht="15" customHeight="1" x14ac:dyDescent="0.2">
      <c r="A39" s="40"/>
      <c r="B39" s="40">
        <v>3745</v>
      </c>
      <c r="C39" s="11">
        <v>2324</v>
      </c>
      <c r="D39" s="11" t="s">
        <v>639</v>
      </c>
      <c r="E39" s="54">
        <v>0</v>
      </c>
      <c r="F39" s="183">
        <v>0</v>
      </c>
      <c r="G39" s="113">
        <v>30.6</v>
      </c>
      <c r="H39" s="112">
        <f t="shared" si="146"/>
        <v>-0.10000000000000142</v>
      </c>
      <c r="I39" s="113">
        <v>30.5</v>
      </c>
      <c r="J39" s="112">
        <f t="shared" si="147"/>
        <v>3.6000000000000014</v>
      </c>
      <c r="K39" s="113">
        <v>34.1</v>
      </c>
      <c r="L39" s="112">
        <f t="shared" si="120"/>
        <v>0</v>
      </c>
      <c r="M39" s="113">
        <v>34.1</v>
      </c>
      <c r="N39" s="112">
        <f t="shared" si="121"/>
        <v>0.10000000000000142</v>
      </c>
      <c r="O39" s="113">
        <v>34.200000000000003</v>
      </c>
      <c r="P39" s="112">
        <f t="shared" si="122"/>
        <v>-34.200000000000003</v>
      </c>
      <c r="Q39" s="113"/>
      <c r="R39" s="112">
        <f t="shared" si="123"/>
        <v>34.1</v>
      </c>
      <c r="S39" s="113">
        <v>34.1</v>
      </c>
      <c r="T39" s="112">
        <f t="shared" si="124"/>
        <v>0</v>
      </c>
      <c r="U39" s="113">
        <v>34.1</v>
      </c>
      <c r="V39" s="112">
        <f t="shared" si="125"/>
        <v>0</v>
      </c>
      <c r="W39" s="113">
        <v>34.1</v>
      </c>
      <c r="X39" s="112">
        <f t="shared" si="126"/>
        <v>-34.1</v>
      </c>
      <c r="Y39" s="113"/>
      <c r="Z39" s="112">
        <f t="shared" si="127"/>
        <v>0</v>
      </c>
      <c r="AA39" s="113"/>
      <c r="AB39" s="280" t="e">
        <f t="shared" si="31"/>
        <v>#DIV/0!</v>
      </c>
    </row>
    <row r="40" spans="1:28" s="267" customFormat="1" ht="15" hidden="1" customHeight="1" x14ac:dyDescent="0.2">
      <c r="A40" s="270"/>
      <c r="B40" s="270">
        <v>5279</v>
      </c>
      <c r="C40" s="29">
        <v>2111</v>
      </c>
      <c r="D40" s="29" t="s">
        <v>470</v>
      </c>
      <c r="E40" s="54"/>
      <c r="F40" s="183"/>
      <c r="G40" s="113"/>
      <c r="H40" s="112">
        <f t="shared" si="146"/>
        <v>0</v>
      </c>
      <c r="I40" s="113"/>
      <c r="J40" s="112">
        <f t="shared" si="147"/>
        <v>0</v>
      </c>
      <c r="K40" s="113"/>
      <c r="L40" s="112">
        <f t="shared" si="120"/>
        <v>0</v>
      </c>
      <c r="M40" s="113"/>
      <c r="N40" s="112">
        <f t="shared" si="121"/>
        <v>0</v>
      </c>
      <c r="O40" s="113"/>
      <c r="P40" s="112">
        <f t="shared" si="122"/>
        <v>0</v>
      </c>
      <c r="Q40" s="113"/>
      <c r="R40" s="112">
        <f t="shared" si="123"/>
        <v>0</v>
      </c>
      <c r="S40" s="113"/>
      <c r="T40" s="112">
        <f t="shared" si="124"/>
        <v>0</v>
      </c>
      <c r="U40" s="113"/>
      <c r="V40" s="112">
        <f t="shared" si="125"/>
        <v>0</v>
      </c>
      <c r="W40" s="113"/>
      <c r="X40" s="112">
        <f t="shared" si="126"/>
        <v>0</v>
      </c>
      <c r="Y40" s="113"/>
      <c r="Z40" s="112">
        <f t="shared" si="127"/>
        <v>0</v>
      </c>
      <c r="AA40" s="113"/>
      <c r="AB40" s="280" t="e">
        <f t="shared" si="31"/>
        <v>#DIV/0!</v>
      </c>
    </row>
    <row r="41" spans="1:28" s="267" customFormat="1" ht="15" customHeight="1" thickBot="1" x14ac:dyDescent="0.25">
      <c r="A41" s="270"/>
      <c r="B41" s="270">
        <v>6409</v>
      </c>
      <c r="C41" s="29">
        <v>2328</v>
      </c>
      <c r="D41" s="29" t="s">
        <v>465</v>
      </c>
      <c r="E41" s="54">
        <v>0</v>
      </c>
      <c r="F41" s="183">
        <v>0</v>
      </c>
      <c r="G41" s="113"/>
      <c r="H41" s="119">
        <f t="shared" ref="H41" si="158">I41-G41</f>
        <v>0</v>
      </c>
      <c r="I41" s="113"/>
      <c r="J41" s="119">
        <f t="shared" ref="J41" si="159">K41-I41</f>
        <v>0</v>
      </c>
      <c r="K41" s="113"/>
      <c r="L41" s="119">
        <f t="shared" ref="L41" si="160">M41-K41</f>
        <v>0</v>
      </c>
      <c r="M41" s="113"/>
      <c r="N41" s="119">
        <f t="shared" ref="N41" si="161">O41-M41</f>
        <v>0</v>
      </c>
      <c r="O41" s="113"/>
      <c r="P41" s="119">
        <f t="shared" ref="P41" si="162">Q41-O41</f>
        <v>0</v>
      </c>
      <c r="Q41" s="113"/>
      <c r="R41" s="119">
        <f t="shared" ref="R41" si="163">S41-Q41</f>
        <v>4.7</v>
      </c>
      <c r="S41" s="113">
        <v>4.7</v>
      </c>
      <c r="T41" s="119">
        <f t="shared" ref="T41" si="164">U41-S41</f>
        <v>-4.7</v>
      </c>
      <c r="U41" s="113">
        <v>0</v>
      </c>
      <c r="V41" s="119">
        <f t="shared" ref="V41" si="165">W41-U41</f>
        <v>0</v>
      </c>
      <c r="W41" s="113"/>
      <c r="X41" s="119">
        <f t="shared" ref="X41" si="166">Y41-W41</f>
        <v>0</v>
      </c>
      <c r="Y41" s="113"/>
      <c r="Z41" s="119">
        <f t="shared" ref="Z41" si="167">AA41-Y41</f>
        <v>0</v>
      </c>
      <c r="AA41" s="113"/>
      <c r="AB41" s="280" t="e">
        <f t="shared" si="31"/>
        <v>#DIV/0!</v>
      </c>
    </row>
    <row r="42" spans="1:28" s="203" customFormat="1" ht="24.75" customHeight="1" thickTop="1" thickBot="1" x14ac:dyDescent="0.3">
      <c r="A42" s="216"/>
      <c r="B42" s="217"/>
      <c r="C42" s="217"/>
      <c r="D42" s="218" t="s">
        <v>345</v>
      </c>
      <c r="E42" s="88">
        <f t="shared" ref="E42:AA42" si="168">SUM(E9:E41)</f>
        <v>8962</v>
      </c>
      <c r="F42" s="186">
        <f t="shared" si="168"/>
        <v>16472.400000000001</v>
      </c>
      <c r="G42" s="206">
        <f t="shared" si="168"/>
        <v>2517</v>
      </c>
      <c r="H42" s="88">
        <f t="shared" si="168"/>
        <v>3787.8</v>
      </c>
      <c r="I42" s="206">
        <f t="shared" si="168"/>
        <v>6304.8</v>
      </c>
      <c r="J42" s="88">
        <f t="shared" si="168"/>
        <v>5068.3</v>
      </c>
      <c r="K42" s="206">
        <f t="shared" si="168"/>
        <v>11373.100000000002</v>
      </c>
      <c r="L42" s="88">
        <f t="shared" si="168"/>
        <v>73.599999999999994</v>
      </c>
      <c r="M42" s="206">
        <f t="shared" si="168"/>
        <v>11446.700000000003</v>
      </c>
      <c r="N42" s="88">
        <f t="shared" si="168"/>
        <v>1249.4999999999998</v>
      </c>
      <c r="O42" s="206">
        <f t="shared" si="168"/>
        <v>12696.2</v>
      </c>
      <c r="P42" s="88">
        <f t="shared" si="168"/>
        <v>-12696.2</v>
      </c>
      <c r="Q42" s="206">
        <f t="shared" si="168"/>
        <v>0</v>
      </c>
      <c r="R42" s="88">
        <f t="shared" si="168"/>
        <v>13151.700000000003</v>
      </c>
      <c r="S42" s="206">
        <f t="shared" si="168"/>
        <v>13151.700000000003</v>
      </c>
      <c r="T42" s="88">
        <f t="shared" si="168"/>
        <v>1289.2</v>
      </c>
      <c r="U42" s="206">
        <f t="shared" si="168"/>
        <v>14440.9</v>
      </c>
      <c r="V42" s="88">
        <f t="shared" si="168"/>
        <v>524.69999999999959</v>
      </c>
      <c r="W42" s="206">
        <f t="shared" si="168"/>
        <v>14965.6</v>
      </c>
      <c r="X42" s="88">
        <f t="shared" si="168"/>
        <v>-14965.6</v>
      </c>
      <c r="Y42" s="206">
        <f t="shared" si="168"/>
        <v>0</v>
      </c>
      <c r="Z42" s="88">
        <f t="shared" si="168"/>
        <v>0</v>
      </c>
      <c r="AA42" s="206">
        <f t="shared" si="168"/>
        <v>0</v>
      </c>
      <c r="AB42" s="280">
        <f t="shared" si="31"/>
        <v>90.852577645030479</v>
      </c>
    </row>
    <row r="43" spans="1:28" s="47" customFormat="1" ht="15" customHeight="1" thickBot="1" x14ac:dyDescent="0.35">
      <c r="A43" s="48"/>
      <c r="B43" s="48"/>
      <c r="C43" s="48"/>
      <c r="D43" s="48"/>
      <c r="E43" s="190"/>
      <c r="F43" s="190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</row>
    <row r="44" spans="1:28" s="47" customFormat="1" ht="15" customHeight="1" x14ac:dyDescent="0.25">
      <c r="A44" s="22" t="s">
        <v>14</v>
      </c>
      <c r="B44" s="22" t="s">
        <v>405</v>
      </c>
      <c r="C44" s="22" t="s">
        <v>406</v>
      </c>
      <c r="D44" s="21" t="s">
        <v>12</v>
      </c>
      <c r="E44" s="20" t="s">
        <v>11</v>
      </c>
      <c r="F44" s="20" t="s">
        <v>11</v>
      </c>
      <c r="G44" s="20" t="s">
        <v>0</v>
      </c>
      <c r="H44" s="20" t="s">
        <v>0</v>
      </c>
      <c r="I44" s="20" t="s">
        <v>0</v>
      </c>
      <c r="J44" s="20" t="s">
        <v>0</v>
      </c>
      <c r="K44" s="20" t="s">
        <v>0</v>
      </c>
      <c r="L44" s="20" t="s">
        <v>0</v>
      </c>
      <c r="M44" s="20" t="s">
        <v>0</v>
      </c>
      <c r="N44" s="20" t="s">
        <v>0</v>
      </c>
      <c r="O44" s="20" t="s">
        <v>0</v>
      </c>
      <c r="P44" s="20" t="s">
        <v>0</v>
      </c>
      <c r="Q44" s="20" t="s">
        <v>0</v>
      </c>
      <c r="R44" s="20" t="s">
        <v>0</v>
      </c>
      <c r="S44" s="20" t="s">
        <v>0</v>
      </c>
      <c r="T44" s="20" t="s">
        <v>0</v>
      </c>
      <c r="U44" s="20" t="s">
        <v>0</v>
      </c>
      <c r="V44" s="20" t="s">
        <v>0</v>
      </c>
      <c r="W44" s="20" t="s">
        <v>0</v>
      </c>
      <c r="X44" s="20" t="s">
        <v>0</v>
      </c>
      <c r="Y44" s="20" t="s">
        <v>0</v>
      </c>
      <c r="Z44" s="20" t="s">
        <v>0</v>
      </c>
      <c r="AA44" s="20" t="s">
        <v>0</v>
      </c>
      <c r="AB44" s="114" t="s">
        <v>350</v>
      </c>
    </row>
    <row r="45" spans="1:28" s="47" customFormat="1" ht="15" customHeight="1" thickBot="1" x14ac:dyDescent="0.3">
      <c r="A45" s="19"/>
      <c r="B45" s="19"/>
      <c r="C45" s="19"/>
      <c r="D45" s="18"/>
      <c r="E45" s="191" t="s">
        <v>10</v>
      </c>
      <c r="F45" s="191" t="s">
        <v>9</v>
      </c>
      <c r="G45" s="223" t="s">
        <v>567</v>
      </c>
      <c r="H45" s="223" t="s">
        <v>568</v>
      </c>
      <c r="I45" s="223" t="s">
        <v>569</v>
      </c>
      <c r="J45" s="223" t="s">
        <v>570</v>
      </c>
      <c r="K45" s="223" t="s">
        <v>571</v>
      </c>
      <c r="L45" s="223" t="s">
        <v>572</v>
      </c>
      <c r="M45" s="223" t="s">
        <v>573</v>
      </c>
      <c r="N45" s="223" t="s">
        <v>574</v>
      </c>
      <c r="O45" s="223" t="s">
        <v>575</v>
      </c>
      <c r="P45" s="223" t="s">
        <v>576</v>
      </c>
      <c r="Q45" s="223" t="s">
        <v>577</v>
      </c>
      <c r="R45" s="223" t="s">
        <v>578</v>
      </c>
      <c r="S45" s="223" t="s">
        <v>579</v>
      </c>
      <c r="T45" s="223" t="s">
        <v>580</v>
      </c>
      <c r="U45" s="223" t="s">
        <v>581</v>
      </c>
      <c r="V45" s="223" t="s">
        <v>582</v>
      </c>
      <c r="W45" s="223" t="s">
        <v>583</v>
      </c>
      <c r="X45" s="223" t="s">
        <v>584</v>
      </c>
      <c r="Y45" s="223" t="s">
        <v>585</v>
      </c>
      <c r="Z45" s="223" t="s">
        <v>586</v>
      </c>
      <c r="AA45" s="223" t="s">
        <v>587</v>
      </c>
      <c r="AB45" s="120" t="s">
        <v>351</v>
      </c>
    </row>
    <row r="46" spans="1:28" s="47" customFormat="1" ht="15" customHeight="1" thickTop="1" x14ac:dyDescent="0.3">
      <c r="A46" s="261">
        <v>20</v>
      </c>
      <c r="B46" s="117"/>
      <c r="C46" s="117"/>
      <c r="D46" s="261" t="s">
        <v>434</v>
      </c>
      <c r="E46" s="220"/>
      <c r="F46" s="220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3"/>
    </row>
    <row r="47" spans="1:28" s="47" customFormat="1" ht="15" customHeight="1" x14ac:dyDescent="0.3">
      <c r="A47" s="258"/>
      <c r="B47" s="258"/>
      <c r="C47" s="258"/>
      <c r="D47" s="258"/>
      <c r="E47" s="180"/>
      <c r="F47" s="180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60"/>
    </row>
    <row r="48" spans="1:28" ht="15" hidden="1" customHeight="1" x14ac:dyDescent="0.2">
      <c r="A48" s="11">
        <v>98033</v>
      </c>
      <c r="B48" s="11"/>
      <c r="C48" s="11">
        <v>4111</v>
      </c>
      <c r="D48" s="11" t="s">
        <v>517</v>
      </c>
      <c r="E48" s="54"/>
      <c r="F48" s="183"/>
      <c r="G48" s="113"/>
      <c r="H48" s="112">
        <f t="shared" ref="H48:H49" si="169">I48-G48</f>
        <v>0</v>
      </c>
      <c r="I48" s="113"/>
      <c r="J48" s="112">
        <f t="shared" ref="J48:J49" si="170">K48-I48</f>
        <v>0</v>
      </c>
      <c r="K48" s="113"/>
      <c r="L48" s="112">
        <f t="shared" ref="L48:L49" si="171">M48-K48</f>
        <v>0</v>
      </c>
      <c r="M48" s="113"/>
      <c r="N48" s="112">
        <f t="shared" ref="N48:N49" si="172">O48-M48</f>
        <v>0</v>
      </c>
      <c r="O48" s="113"/>
      <c r="P48" s="112">
        <f t="shared" ref="P48:P49" si="173">Q48-O48</f>
        <v>0</v>
      </c>
      <c r="Q48" s="113"/>
      <c r="R48" s="112">
        <f t="shared" ref="R48:R49" si="174">S48-Q48</f>
        <v>0</v>
      </c>
      <c r="S48" s="113"/>
      <c r="T48" s="112">
        <f t="shared" ref="T48:T49" si="175">U48-S48</f>
        <v>0</v>
      </c>
      <c r="U48" s="113"/>
      <c r="V48" s="112">
        <f t="shared" ref="V48:V49" si="176">W48-U48</f>
        <v>0</v>
      </c>
      <c r="W48" s="113"/>
      <c r="X48" s="112">
        <f t="shared" ref="X48:X49" si="177">Y48-W48</f>
        <v>0</v>
      </c>
      <c r="Y48" s="113"/>
      <c r="Z48" s="112">
        <f t="shared" ref="Z48:Z49" si="178">AA48-Y48</f>
        <v>0</v>
      </c>
      <c r="AA48" s="113"/>
      <c r="AB48" s="112" t="e">
        <f t="shared" ref="AB48" si="179">(AA48/F48)*100</f>
        <v>#DIV/0!</v>
      </c>
    </row>
    <row r="49" spans="1:28" x14ac:dyDescent="0.2">
      <c r="A49" s="11">
        <v>13011</v>
      </c>
      <c r="B49" s="11"/>
      <c r="C49" s="11">
        <v>4116</v>
      </c>
      <c r="D49" s="11" t="s">
        <v>646</v>
      </c>
      <c r="E49" s="54">
        <v>0</v>
      </c>
      <c r="F49" s="183">
        <v>797.6</v>
      </c>
      <c r="G49" s="281"/>
      <c r="H49" s="280">
        <f t="shared" si="169"/>
        <v>0</v>
      </c>
      <c r="I49" s="281"/>
      <c r="J49" s="280">
        <f t="shared" si="170"/>
        <v>6775.2</v>
      </c>
      <c r="K49" s="281">
        <v>6775.2</v>
      </c>
      <c r="L49" s="280">
        <f t="shared" si="171"/>
        <v>0</v>
      </c>
      <c r="M49" s="281">
        <v>6775.2</v>
      </c>
      <c r="N49" s="280">
        <f t="shared" si="172"/>
        <v>0</v>
      </c>
      <c r="O49" s="281">
        <v>6775.2</v>
      </c>
      <c r="P49" s="280">
        <f t="shared" si="173"/>
        <v>-6775.2</v>
      </c>
      <c r="Q49" s="281"/>
      <c r="R49" s="280">
        <f t="shared" si="174"/>
        <v>797.5</v>
      </c>
      <c r="S49" s="281">
        <v>797.5</v>
      </c>
      <c r="T49" s="280">
        <f t="shared" si="175"/>
        <v>0</v>
      </c>
      <c r="U49" s="281">
        <v>797.5</v>
      </c>
      <c r="V49" s="280">
        <f t="shared" si="176"/>
        <v>0</v>
      </c>
      <c r="W49" s="281">
        <v>797.5</v>
      </c>
      <c r="X49" s="280">
        <f t="shared" si="177"/>
        <v>-797.5</v>
      </c>
      <c r="Y49" s="281"/>
      <c r="Z49" s="280">
        <f t="shared" si="178"/>
        <v>0</v>
      </c>
      <c r="AA49" s="281"/>
      <c r="AB49" s="280">
        <f t="shared" ref="AB49:AB66" si="180">(W49/F49)*100</f>
        <v>99.987462387161486</v>
      </c>
    </row>
    <row r="50" spans="1:28" x14ac:dyDescent="0.2">
      <c r="A50" s="11">
        <v>13024</v>
      </c>
      <c r="B50" s="11"/>
      <c r="C50" s="11">
        <v>4116</v>
      </c>
      <c r="D50" s="11" t="s">
        <v>397</v>
      </c>
      <c r="E50" s="54">
        <v>0</v>
      </c>
      <c r="F50" s="183">
        <v>6775.2</v>
      </c>
      <c r="G50" s="113"/>
      <c r="H50" s="112">
        <f t="shared" ref="H50:H53" si="181">I50-G50</f>
        <v>0</v>
      </c>
      <c r="I50" s="113"/>
      <c r="J50" s="112">
        <f t="shared" ref="J50:J53" si="182">K50-I50</f>
        <v>6775.2</v>
      </c>
      <c r="K50" s="113">
        <v>6775.2</v>
      </c>
      <c r="L50" s="112">
        <f t="shared" ref="L50:L53" si="183">M50-K50</f>
        <v>0</v>
      </c>
      <c r="M50" s="113">
        <v>6775.2</v>
      </c>
      <c r="N50" s="112">
        <f t="shared" ref="N50:N53" si="184">O50-M50</f>
        <v>0</v>
      </c>
      <c r="O50" s="113">
        <v>6775.2</v>
      </c>
      <c r="P50" s="112">
        <f t="shared" ref="P50:P53" si="185">Q50-O50</f>
        <v>-6775.2</v>
      </c>
      <c r="Q50" s="113"/>
      <c r="R50" s="112">
        <f t="shared" ref="R50:R53" si="186">S50-Q50</f>
        <v>6775.2</v>
      </c>
      <c r="S50" s="113">
        <v>6775.2</v>
      </c>
      <c r="T50" s="112">
        <f t="shared" ref="T50:T53" si="187">U50-S50</f>
        <v>0</v>
      </c>
      <c r="U50" s="113">
        <v>6775.2</v>
      </c>
      <c r="V50" s="112">
        <f t="shared" ref="V50:V53" si="188">W50-U50</f>
        <v>0</v>
      </c>
      <c r="W50" s="113">
        <v>6775.2</v>
      </c>
      <c r="X50" s="112">
        <f t="shared" ref="X50:X53" si="189">Y50-W50</f>
        <v>-6775.2</v>
      </c>
      <c r="Y50" s="113"/>
      <c r="Z50" s="112">
        <f t="shared" ref="Z50:Z53" si="190">AA50-Y50</f>
        <v>0</v>
      </c>
      <c r="AA50" s="113"/>
      <c r="AB50" s="280">
        <f t="shared" si="180"/>
        <v>100</v>
      </c>
    </row>
    <row r="51" spans="1:28" ht="13.9" customHeight="1" x14ac:dyDescent="0.2">
      <c r="A51" s="11">
        <v>13015</v>
      </c>
      <c r="B51" s="11"/>
      <c r="C51" s="11">
        <v>4116</v>
      </c>
      <c r="D51" s="11" t="s">
        <v>525</v>
      </c>
      <c r="E51" s="54">
        <v>0</v>
      </c>
      <c r="F51" s="183">
        <v>1859.4</v>
      </c>
      <c r="G51" s="113"/>
      <c r="H51" s="112">
        <f t="shared" si="181"/>
        <v>0</v>
      </c>
      <c r="I51" s="113"/>
      <c r="J51" s="112">
        <f t="shared" si="182"/>
        <v>0</v>
      </c>
      <c r="K51" s="113"/>
      <c r="L51" s="112">
        <f t="shared" si="183"/>
        <v>1859.4</v>
      </c>
      <c r="M51" s="113">
        <v>1859.4</v>
      </c>
      <c r="N51" s="112">
        <f t="shared" si="184"/>
        <v>0</v>
      </c>
      <c r="O51" s="113">
        <v>1859.4</v>
      </c>
      <c r="P51" s="112">
        <f t="shared" si="185"/>
        <v>-1859.4</v>
      </c>
      <c r="Q51" s="113"/>
      <c r="R51" s="112">
        <f t="shared" si="186"/>
        <v>1859.4</v>
      </c>
      <c r="S51" s="113">
        <v>1859.4</v>
      </c>
      <c r="T51" s="112">
        <f t="shared" si="187"/>
        <v>0</v>
      </c>
      <c r="U51" s="113">
        <v>1859.4</v>
      </c>
      <c r="V51" s="112">
        <f t="shared" si="188"/>
        <v>0</v>
      </c>
      <c r="W51" s="113">
        <v>1859.4</v>
      </c>
      <c r="X51" s="112">
        <f t="shared" si="189"/>
        <v>-1859.4</v>
      </c>
      <c r="Y51" s="113"/>
      <c r="Z51" s="112">
        <f t="shared" si="190"/>
        <v>0</v>
      </c>
      <c r="AA51" s="113"/>
      <c r="AB51" s="280">
        <f t="shared" si="180"/>
        <v>100</v>
      </c>
    </row>
    <row r="52" spans="1:28" hidden="1" x14ac:dyDescent="0.2">
      <c r="A52" s="11">
        <v>13018</v>
      </c>
      <c r="B52" s="11"/>
      <c r="C52" s="11">
        <v>4116</v>
      </c>
      <c r="D52" s="11" t="s">
        <v>525</v>
      </c>
      <c r="E52" s="54"/>
      <c r="F52" s="183"/>
      <c r="G52" s="113"/>
      <c r="H52" s="112">
        <f t="shared" si="181"/>
        <v>0</v>
      </c>
      <c r="I52" s="113"/>
      <c r="J52" s="112">
        <f t="shared" si="182"/>
        <v>0</v>
      </c>
      <c r="K52" s="113"/>
      <c r="L52" s="112">
        <f t="shared" si="183"/>
        <v>0</v>
      </c>
      <c r="M52" s="113"/>
      <c r="N52" s="112">
        <f t="shared" si="184"/>
        <v>0</v>
      </c>
      <c r="O52" s="113"/>
      <c r="P52" s="112">
        <f t="shared" si="185"/>
        <v>0</v>
      </c>
      <c r="Q52" s="113"/>
      <c r="R52" s="112">
        <f t="shared" si="186"/>
        <v>0</v>
      </c>
      <c r="S52" s="113"/>
      <c r="T52" s="112">
        <f t="shared" si="187"/>
        <v>0</v>
      </c>
      <c r="U52" s="113"/>
      <c r="V52" s="112">
        <f t="shared" si="188"/>
        <v>0</v>
      </c>
      <c r="W52" s="113"/>
      <c r="X52" s="112">
        <f t="shared" si="189"/>
        <v>0</v>
      </c>
      <c r="Y52" s="113"/>
      <c r="Z52" s="112">
        <f t="shared" si="190"/>
        <v>0</v>
      </c>
      <c r="AA52" s="113"/>
      <c r="AB52" s="280" t="e">
        <f t="shared" si="180"/>
        <v>#DIV/0!</v>
      </c>
    </row>
    <row r="53" spans="1:28" s="47" customFormat="1" ht="15" customHeight="1" x14ac:dyDescent="0.2">
      <c r="A53" s="41">
        <v>14007</v>
      </c>
      <c r="B53" s="40"/>
      <c r="C53" s="11">
        <v>4116</v>
      </c>
      <c r="D53" s="11" t="s">
        <v>481</v>
      </c>
      <c r="E53" s="54">
        <v>0</v>
      </c>
      <c r="F53" s="183">
        <v>922.4</v>
      </c>
      <c r="G53" s="113">
        <v>0</v>
      </c>
      <c r="H53" s="112">
        <f t="shared" si="181"/>
        <v>922.4</v>
      </c>
      <c r="I53" s="113">
        <v>922.4</v>
      </c>
      <c r="J53" s="112">
        <f t="shared" si="182"/>
        <v>0</v>
      </c>
      <c r="K53" s="113">
        <v>922.4</v>
      </c>
      <c r="L53" s="112">
        <f t="shared" si="183"/>
        <v>0</v>
      </c>
      <c r="M53" s="113">
        <v>922.4</v>
      </c>
      <c r="N53" s="112">
        <f t="shared" si="184"/>
        <v>0</v>
      </c>
      <c r="O53" s="113">
        <v>922.4</v>
      </c>
      <c r="P53" s="112">
        <f t="shared" si="185"/>
        <v>-922.4</v>
      </c>
      <c r="Q53" s="113"/>
      <c r="R53" s="112">
        <f t="shared" si="186"/>
        <v>922.4</v>
      </c>
      <c r="S53" s="113">
        <v>922.4</v>
      </c>
      <c r="T53" s="112">
        <f t="shared" si="187"/>
        <v>0</v>
      </c>
      <c r="U53" s="113">
        <v>922.4</v>
      </c>
      <c r="V53" s="112">
        <f t="shared" si="188"/>
        <v>0</v>
      </c>
      <c r="W53" s="113">
        <v>922.4</v>
      </c>
      <c r="X53" s="112">
        <f t="shared" si="189"/>
        <v>-922.4</v>
      </c>
      <c r="Y53" s="113"/>
      <c r="Z53" s="112">
        <f t="shared" si="190"/>
        <v>0</v>
      </c>
      <c r="AA53" s="113"/>
      <c r="AB53" s="280">
        <f t="shared" si="180"/>
        <v>100</v>
      </c>
    </row>
    <row r="54" spans="1:28" s="47" customFormat="1" ht="15" hidden="1" customHeight="1" x14ac:dyDescent="0.2">
      <c r="A54" s="41">
        <v>13013</v>
      </c>
      <c r="B54" s="40"/>
      <c r="C54" s="11">
        <v>4116</v>
      </c>
      <c r="D54" s="11" t="s">
        <v>436</v>
      </c>
      <c r="E54" s="54"/>
      <c r="F54" s="183"/>
      <c r="G54" s="113"/>
      <c r="H54" s="112">
        <f>I54-G54</f>
        <v>0</v>
      </c>
      <c r="I54" s="113"/>
      <c r="J54" s="112">
        <f>K54-I54</f>
        <v>0</v>
      </c>
      <c r="K54" s="113"/>
      <c r="L54" s="112">
        <f t="shared" ref="L54" si="191">M54-K54</f>
        <v>0</v>
      </c>
      <c r="M54" s="113"/>
      <c r="N54" s="112">
        <f t="shared" ref="N54" si="192">O54-M54</f>
        <v>0</v>
      </c>
      <c r="O54" s="113"/>
      <c r="P54" s="112">
        <f t="shared" ref="P54" si="193">Q54-O54</f>
        <v>0</v>
      </c>
      <c r="Q54" s="113"/>
      <c r="R54" s="112">
        <f t="shared" ref="R54" si="194">S54-Q54</f>
        <v>0</v>
      </c>
      <c r="S54" s="113"/>
      <c r="T54" s="112">
        <f t="shared" ref="T54" si="195">U54-S54</f>
        <v>0</v>
      </c>
      <c r="U54" s="113"/>
      <c r="V54" s="112">
        <f t="shared" ref="V54" si="196">W54-U54</f>
        <v>0</v>
      </c>
      <c r="W54" s="113"/>
      <c r="X54" s="112">
        <f t="shared" ref="X54" si="197">Y54-W54</f>
        <v>0</v>
      </c>
      <c r="Y54" s="113"/>
      <c r="Z54" s="112">
        <f t="shared" ref="Z54" si="198">AA54-Y54</f>
        <v>0</v>
      </c>
      <c r="AA54" s="113"/>
      <c r="AB54" s="280" t="e">
        <f t="shared" si="180"/>
        <v>#DIV/0!</v>
      </c>
    </row>
    <row r="55" spans="1:28" s="47" customFormat="1" ht="15" customHeight="1" x14ac:dyDescent="0.2">
      <c r="A55" s="41"/>
      <c r="B55" s="40"/>
      <c r="C55" s="11">
        <v>4121</v>
      </c>
      <c r="D55" s="11" t="s">
        <v>437</v>
      </c>
      <c r="E55" s="54">
        <v>34</v>
      </c>
      <c r="F55" s="183">
        <v>2264.5</v>
      </c>
      <c r="G55" s="113">
        <v>1381.8</v>
      </c>
      <c r="H55" s="112">
        <f t="shared" ref="H55:H61" si="199">I55-G55</f>
        <v>851.8</v>
      </c>
      <c r="I55" s="113">
        <v>2233.6</v>
      </c>
      <c r="J55" s="112">
        <f t="shared" ref="J55:J61" si="200">K55-I55</f>
        <v>9.9999999999909051E-2</v>
      </c>
      <c r="K55" s="113">
        <v>2233.6999999999998</v>
      </c>
      <c r="L55" s="112">
        <f t="shared" ref="L55:L61" si="201">M55-K55</f>
        <v>1.9000000000000909</v>
      </c>
      <c r="M55" s="113">
        <v>2235.6</v>
      </c>
      <c r="N55" s="112">
        <f t="shared" ref="N55:N61" si="202">O55-M55</f>
        <v>18</v>
      </c>
      <c r="O55" s="113">
        <v>2253.6</v>
      </c>
      <c r="P55" s="112">
        <f t="shared" ref="P55:P61" si="203">Q55-O55</f>
        <v>-2253.6</v>
      </c>
      <c r="Q55" s="113"/>
      <c r="R55" s="112">
        <f t="shared" ref="R55:R61" si="204">S55-Q55</f>
        <v>2263.6999999999998</v>
      </c>
      <c r="S55" s="113">
        <v>2263.6999999999998</v>
      </c>
      <c r="T55" s="112">
        <f t="shared" ref="T55:T61" si="205">U55-S55</f>
        <v>-9.9999999999909051E-2</v>
      </c>
      <c r="U55" s="113">
        <v>2263.6</v>
      </c>
      <c r="V55" s="112">
        <f t="shared" ref="V55:V61" si="206">W55-U55</f>
        <v>9.9999999999909051E-2</v>
      </c>
      <c r="W55" s="113">
        <v>2263.6999999999998</v>
      </c>
      <c r="X55" s="112">
        <f t="shared" ref="X55:X61" si="207">Y55-W55</f>
        <v>-2263.6999999999998</v>
      </c>
      <c r="Y55" s="113"/>
      <c r="Z55" s="112">
        <f t="shared" ref="Z55:Z61" si="208">AA55-Y55</f>
        <v>0</v>
      </c>
      <c r="AA55" s="113"/>
      <c r="AB55" s="280">
        <f t="shared" si="180"/>
        <v>99.964672113049232</v>
      </c>
    </row>
    <row r="56" spans="1:28" s="47" customFormat="1" ht="15.4" customHeight="1" x14ac:dyDescent="0.2">
      <c r="A56" s="41"/>
      <c r="B56" s="40"/>
      <c r="C56" s="11">
        <v>4122</v>
      </c>
      <c r="D56" s="11" t="s">
        <v>482</v>
      </c>
      <c r="E56" s="54">
        <v>0</v>
      </c>
      <c r="F56" s="183">
        <v>56</v>
      </c>
      <c r="G56" s="113"/>
      <c r="H56" s="112">
        <f t="shared" ref="H56" si="209">I56-G56</f>
        <v>0</v>
      </c>
      <c r="I56" s="113"/>
      <c r="J56" s="112">
        <f t="shared" ref="J56" si="210">K56-I56</f>
        <v>0</v>
      </c>
      <c r="K56" s="113"/>
      <c r="L56" s="112">
        <f t="shared" ref="L56" si="211">M56-K56</f>
        <v>0</v>
      </c>
      <c r="M56" s="113">
        <v>0</v>
      </c>
      <c r="N56" s="112">
        <f t="shared" ref="N56" si="212">O56-M56</f>
        <v>0</v>
      </c>
      <c r="O56" s="113">
        <v>0</v>
      </c>
      <c r="P56" s="112">
        <f t="shared" ref="P56" si="213">Q56-O56</f>
        <v>0</v>
      </c>
      <c r="Q56" s="113"/>
      <c r="R56" s="112">
        <f t="shared" ref="R56" si="214">S56-Q56</f>
        <v>56</v>
      </c>
      <c r="S56" s="113">
        <v>56</v>
      </c>
      <c r="T56" s="112">
        <f t="shared" ref="T56" si="215">U56-S56</f>
        <v>0</v>
      </c>
      <c r="U56" s="113">
        <v>56</v>
      </c>
      <c r="V56" s="112">
        <f t="shared" ref="V56" si="216">W56-U56</f>
        <v>0</v>
      </c>
      <c r="W56" s="113">
        <v>56</v>
      </c>
      <c r="X56" s="112">
        <f t="shared" ref="X56" si="217">Y56-W56</f>
        <v>-56</v>
      </c>
      <c r="Y56" s="113"/>
      <c r="Z56" s="112">
        <f t="shared" ref="Z56" si="218">AA56-Y56</f>
        <v>0</v>
      </c>
      <c r="AA56" s="113"/>
      <c r="AB56" s="280">
        <f t="shared" si="180"/>
        <v>100</v>
      </c>
    </row>
    <row r="57" spans="1:28" s="47" customFormat="1" ht="15" customHeight="1" x14ac:dyDescent="0.2">
      <c r="A57" s="41"/>
      <c r="B57" s="40">
        <v>3599</v>
      </c>
      <c r="C57" s="11">
        <v>2324</v>
      </c>
      <c r="D57" s="11" t="s">
        <v>640</v>
      </c>
      <c r="E57" s="54">
        <v>5</v>
      </c>
      <c r="F57" s="183">
        <v>5</v>
      </c>
      <c r="G57" s="113">
        <v>0</v>
      </c>
      <c r="H57" s="112">
        <f t="shared" si="199"/>
        <v>0</v>
      </c>
      <c r="I57" s="113">
        <v>0</v>
      </c>
      <c r="J57" s="112">
        <f t="shared" si="200"/>
        <v>0</v>
      </c>
      <c r="K57" s="113">
        <v>0</v>
      </c>
      <c r="L57" s="112">
        <f t="shared" si="201"/>
        <v>0</v>
      </c>
      <c r="M57" s="113">
        <v>0</v>
      </c>
      <c r="N57" s="112">
        <f t="shared" si="202"/>
        <v>0</v>
      </c>
      <c r="O57" s="113">
        <v>0</v>
      </c>
      <c r="P57" s="112">
        <f t="shared" si="203"/>
        <v>0</v>
      </c>
      <c r="Q57" s="113"/>
      <c r="R57" s="112">
        <f t="shared" si="204"/>
        <v>0</v>
      </c>
      <c r="S57" s="113">
        <v>0</v>
      </c>
      <c r="T57" s="112">
        <f t="shared" si="205"/>
        <v>0</v>
      </c>
      <c r="U57" s="113">
        <v>0</v>
      </c>
      <c r="V57" s="112">
        <f t="shared" si="206"/>
        <v>0</v>
      </c>
      <c r="W57" s="113">
        <v>0</v>
      </c>
      <c r="X57" s="112">
        <f t="shared" si="207"/>
        <v>0</v>
      </c>
      <c r="Y57" s="113"/>
      <c r="Z57" s="112">
        <f t="shared" si="208"/>
        <v>0</v>
      </c>
      <c r="AA57" s="113"/>
      <c r="AB57" s="280">
        <f t="shared" si="180"/>
        <v>0</v>
      </c>
    </row>
    <row r="58" spans="1:28" s="47" customFormat="1" ht="15" hidden="1" customHeight="1" x14ac:dyDescent="0.2">
      <c r="A58" s="41"/>
      <c r="B58" s="40">
        <v>4171</v>
      </c>
      <c r="C58" s="11">
        <v>2229</v>
      </c>
      <c r="D58" s="11" t="s">
        <v>449</v>
      </c>
      <c r="E58" s="54"/>
      <c r="F58" s="183"/>
      <c r="G58" s="113"/>
      <c r="H58" s="112">
        <f t="shared" si="199"/>
        <v>0</v>
      </c>
      <c r="I58" s="113"/>
      <c r="J58" s="112">
        <f t="shared" si="200"/>
        <v>0</v>
      </c>
      <c r="K58" s="113"/>
      <c r="L58" s="112">
        <f t="shared" si="201"/>
        <v>0</v>
      </c>
      <c r="M58" s="113"/>
      <c r="N58" s="112">
        <f t="shared" si="202"/>
        <v>0</v>
      </c>
      <c r="O58" s="113"/>
      <c r="P58" s="112">
        <f t="shared" si="203"/>
        <v>0</v>
      </c>
      <c r="Q58" s="113"/>
      <c r="R58" s="112">
        <f t="shared" si="204"/>
        <v>0</v>
      </c>
      <c r="S58" s="113"/>
      <c r="T58" s="112">
        <f t="shared" si="205"/>
        <v>0</v>
      </c>
      <c r="U58" s="113"/>
      <c r="V58" s="112">
        <f t="shared" si="206"/>
        <v>0</v>
      </c>
      <c r="W58" s="113"/>
      <c r="X58" s="112">
        <f t="shared" si="207"/>
        <v>0</v>
      </c>
      <c r="Y58" s="113"/>
      <c r="Z58" s="112">
        <f t="shared" si="208"/>
        <v>0</v>
      </c>
      <c r="AA58" s="113"/>
      <c r="AB58" s="280" t="e">
        <f t="shared" si="180"/>
        <v>#DIV/0!</v>
      </c>
    </row>
    <row r="59" spans="1:28" s="47" customFormat="1" ht="17.100000000000001" customHeight="1" x14ac:dyDescent="0.2">
      <c r="A59" s="41"/>
      <c r="B59" s="40">
        <v>4329</v>
      </c>
      <c r="C59" s="11">
        <v>2324</v>
      </c>
      <c r="D59" s="11" t="s">
        <v>503</v>
      </c>
      <c r="E59" s="54">
        <v>0</v>
      </c>
      <c r="F59" s="183">
        <v>0</v>
      </c>
      <c r="G59" s="113">
        <v>0</v>
      </c>
      <c r="H59" s="112">
        <f t="shared" ref="H59" si="219">I59-G59</f>
        <v>0</v>
      </c>
      <c r="I59" s="113">
        <v>0</v>
      </c>
      <c r="J59" s="112">
        <f t="shared" ref="J59" si="220">K59-I59</f>
        <v>0</v>
      </c>
      <c r="K59" s="113"/>
      <c r="L59" s="112">
        <f t="shared" ref="L59" si="221">M59-K59</f>
        <v>0</v>
      </c>
      <c r="M59" s="113"/>
      <c r="N59" s="112">
        <f t="shared" ref="N59" si="222">O59-M59</f>
        <v>0</v>
      </c>
      <c r="O59" s="113"/>
      <c r="P59" s="112">
        <f t="shared" ref="P59" si="223">Q59-O59</f>
        <v>0</v>
      </c>
      <c r="Q59" s="113"/>
      <c r="R59" s="112">
        <f t="shared" ref="R59" si="224">S59-Q59</f>
        <v>0</v>
      </c>
      <c r="S59" s="113"/>
      <c r="T59" s="112">
        <f t="shared" ref="T59" si="225">U59-S59</f>
        <v>0.5</v>
      </c>
      <c r="U59" s="113">
        <v>0.5</v>
      </c>
      <c r="V59" s="112">
        <f t="shared" ref="V59" si="226">W59-U59</f>
        <v>-0.5</v>
      </c>
      <c r="W59" s="113">
        <v>0</v>
      </c>
      <c r="X59" s="112">
        <f t="shared" ref="X59" si="227">Y59-W59</f>
        <v>0</v>
      </c>
      <c r="Y59" s="113"/>
      <c r="Z59" s="112">
        <f t="shared" ref="Z59" si="228">AA59-Y59</f>
        <v>0</v>
      </c>
      <c r="AA59" s="113"/>
      <c r="AB59" s="280" t="e">
        <f t="shared" si="180"/>
        <v>#DIV/0!</v>
      </c>
    </row>
    <row r="60" spans="1:28" s="47" customFormat="1" ht="15" hidden="1" customHeight="1" x14ac:dyDescent="0.2">
      <c r="A60" s="41"/>
      <c r="B60" s="40">
        <v>4379</v>
      </c>
      <c r="C60" s="11">
        <v>2212</v>
      </c>
      <c r="D60" s="11" t="s">
        <v>471</v>
      </c>
      <c r="E60" s="54"/>
      <c r="F60" s="183"/>
      <c r="G60" s="113"/>
      <c r="H60" s="112">
        <f t="shared" si="199"/>
        <v>0</v>
      </c>
      <c r="I60" s="113"/>
      <c r="J60" s="112">
        <f t="shared" si="200"/>
        <v>0</v>
      </c>
      <c r="K60" s="113"/>
      <c r="L60" s="112">
        <f t="shared" si="201"/>
        <v>0</v>
      </c>
      <c r="M60" s="113"/>
      <c r="N60" s="112">
        <f t="shared" si="202"/>
        <v>0</v>
      </c>
      <c r="O60" s="113"/>
      <c r="P60" s="112">
        <f t="shared" si="203"/>
        <v>0</v>
      </c>
      <c r="Q60" s="113"/>
      <c r="R60" s="112">
        <f t="shared" si="204"/>
        <v>0</v>
      </c>
      <c r="S60" s="113"/>
      <c r="T60" s="112">
        <f t="shared" si="205"/>
        <v>0</v>
      </c>
      <c r="U60" s="113"/>
      <c r="V60" s="112">
        <f t="shared" si="206"/>
        <v>0</v>
      </c>
      <c r="W60" s="113"/>
      <c r="X60" s="112">
        <f t="shared" si="207"/>
        <v>0</v>
      </c>
      <c r="Y60" s="113"/>
      <c r="Z60" s="112">
        <f t="shared" si="208"/>
        <v>0</v>
      </c>
      <c r="AA60" s="113"/>
      <c r="AB60" s="280" t="e">
        <f t="shared" si="180"/>
        <v>#DIV/0!</v>
      </c>
    </row>
    <row r="61" spans="1:28" s="47" customFormat="1" ht="14.65" hidden="1" customHeight="1" x14ac:dyDescent="0.2">
      <c r="A61" s="41"/>
      <c r="B61" s="40">
        <v>4379</v>
      </c>
      <c r="C61" s="11">
        <v>2324</v>
      </c>
      <c r="D61" s="11" t="s">
        <v>545</v>
      </c>
      <c r="E61" s="54"/>
      <c r="F61" s="183"/>
      <c r="G61" s="113"/>
      <c r="H61" s="112">
        <f t="shared" si="199"/>
        <v>0</v>
      </c>
      <c r="I61" s="113"/>
      <c r="J61" s="112">
        <f t="shared" si="200"/>
        <v>0</v>
      </c>
      <c r="K61" s="113"/>
      <c r="L61" s="112">
        <f t="shared" si="201"/>
        <v>0</v>
      </c>
      <c r="M61" s="113"/>
      <c r="N61" s="112">
        <f t="shared" si="202"/>
        <v>0</v>
      </c>
      <c r="O61" s="113"/>
      <c r="P61" s="112">
        <f t="shared" si="203"/>
        <v>0</v>
      </c>
      <c r="Q61" s="113"/>
      <c r="R61" s="112">
        <f t="shared" si="204"/>
        <v>0</v>
      </c>
      <c r="S61" s="113"/>
      <c r="T61" s="112">
        <f t="shared" si="205"/>
        <v>0</v>
      </c>
      <c r="U61" s="113"/>
      <c r="V61" s="112">
        <f t="shared" si="206"/>
        <v>0</v>
      </c>
      <c r="W61" s="113"/>
      <c r="X61" s="112">
        <f t="shared" si="207"/>
        <v>0</v>
      </c>
      <c r="Y61" s="113"/>
      <c r="Z61" s="112">
        <f t="shared" si="208"/>
        <v>0</v>
      </c>
      <c r="AA61" s="113"/>
      <c r="AB61" s="280" t="e">
        <f t="shared" si="180"/>
        <v>#DIV/0!</v>
      </c>
    </row>
    <row r="62" spans="1:28" s="47" customFormat="1" ht="14.65" hidden="1" customHeight="1" x14ac:dyDescent="0.2">
      <c r="A62" s="41"/>
      <c r="B62" s="40">
        <v>4399</v>
      </c>
      <c r="C62" s="11">
        <v>2321</v>
      </c>
      <c r="D62" s="11" t="s">
        <v>450</v>
      </c>
      <c r="E62" s="54"/>
      <c r="F62" s="183"/>
      <c r="G62" s="113"/>
      <c r="H62" s="112">
        <f t="shared" ref="H62:H63" si="229">I62-G62</f>
        <v>0</v>
      </c>
      <c r="I62" s="113"/>
      <c r="J62" s="112">
        <f t="shared" ref="J62:J63" si="230">K62-I62</f>
        <v>0</v>
      </c>
      <c r="K62" s="113"/>
      <c r="L62" s="112">
        <f t="shared" ref="L62:L63" si="231">M62-K62</f>
        <v>0</v>
      </c>
      <c r="M62" s="113"/>
      <c r="N62" s="112">
        <f t="shared" ref="N62:N63" si="232">O62-M62</f>
        <v>0</v>
      </c>
      <c r="O62" s="113"/>
      <c r="P62" s="112">
        <f t="shared" ref="P62:P63" si="233">Q62-O62</f>
        <v>0</v>
      </c>
      <c r="Q62" s="113"/>
      <c r="R62" s="112">
        <f t="shared" ref="R62:R63" si="234">S62-Q62</f>
        <v>0</v>
      </c>
      <c r="S62" s="113"/>
      <c r="T62" s="112">
        <f t="shared" ref="T62:T63" si="235">U62-S62</f>
        <v>0</v>
      </c>
      <c r="U62" s="113"/>
      <c r="V62" s="112">
        <f t="shared" ref="V62:V63" si="236">W62-U62</f>
        <v>0</v>
      </c>
      <c r="W62" s="113"/>
      <c r="X62" s="112">
        <f t="shared" ref="X62:X63" si="237">Y62-W62</f>
        <v>0</v>
      </c>
      <c r="Y62" s="113"/>
      <c r="Z62" s="112">
        <f t="shared" ref="Z62:Z63" si="238">AA62-Y62</f>
        <v>0</v>
      </c>
      <c r="AA62" s="113"/>
      <c r="AB62" s="280" t="e">
        <f t="shared" si="180"/>
        <v>#DIV/0!</v>
      </c>
    </row>
    <row r="63" spans="1:28" s="47" customFormat="1" ht="15" customHeight="1" x14ac:dyDescent="0.2">
      <c r="A63" s="41"/>
      <c r="B63" s="40">
        <v>6330</v>
      </c>
      <c r="C63" s="11">
        <v>4132</v>
      </c>
      <c r="D63" s="11" t="s">
        <v>451</v>
      </c>
      <c r="E63" s="54">
        <v>0</v>
      </c>
      <c r="F63" s="183">
        <v>0</v>
      </c>
      <c r="G63" s="113">
        <v>841.1</v>
      </c>
      <c r="H63" s="112">
        <f t="shared" si="229"/>
        <v>0.10000000000002274</v>
      </c>
      <c r="I63" s="113">
        <v>841.2</v>
      </c>
      <c r="J63" s="112">
        <f t="shared" si="230"/>
        <v>-0.10000000000002274</v>
      </c>
      <c r="K63" s="113">
        <v>841.1</v>
      </c>
      <c r="L63" s="112">
        <f t="shared" si="231"/>
        <v>0.10000000000002274</v>
      </c>
      <c r="M63" s="113">
        <v>841.2</v>
      </c>
      <c r="N63" s="112">
        <f t="shared" si="232"/>
        <v>-0.10000000000002274</v>
      </c>
      <c r="O63" s="113">
        <v>841.1</v>
      </c>
      <c r="P63" s="112">
        <f t="shared" si="233"/>
        <v>-841.1</v>
      </c>
      <c r="Q63" s="113"/>
      <c r="R63" s="112">
        <f t="shared" si="234"/>
        <v>841.1</v>
      </c>
      <c r="S63" s="113">
        <v>841.1</v>
      </c>
      <c r="T63" s="112">
        <f t="shared" si="235"/>
        <v>0.10000000000002274</v>
      </c>
      <c r="U63" s="113">
        <v>841.2</v>
      </c>
      <c r="V63" s="112">
        <f t="shared" si="236"/>
        <v>-0.10000000000002274</v>
      </c>
      <c r="W63" s="113">
        <v>841.1</v>
      </c>
      <c r="X63" s="112">
        <f t="shared" si="237"/>
        <v>-841.1</v>
      </c>
      <c r="Y63" s="113"/>
      <c r="Z63" s="112">
        <f t="shared" si="238"/>
        <v>0</v>
      </c>
      <c r="AA63" s="113"/>
      <c r="AB63" s="280" t="e">
        <f t="shared" si="180"/>
        <v>#DIV/0!</v>
      </c>
    </row>
    <row r="64" spans="1:28" s="47" customFormat="1" ht="15" customHeight="1" x14ac:dyDescent="0.2">
      <c r="A64" s="41"/>
      <c r="B64" s="40">
        <v>6402</v>
      </c>
      <c r="C64" s="11">
        <v>2229</v>
      </c>
      <c r="D64" s="11" t="s">
        <v>498</v>
      </c>
      <c r="E64" s="54">
        <v>0</v>
      </c>
      <c r="F64" s="183">
        <v>0</v>
      </c>
      <c r="G64" s="113">
        <v>22.3</v>
      </c>
      <c r="H64" s="112">
        <f t="shared" ref="H64" si="239">I64-G64</f>
        <v>-0.10000000000000142</v>
      </c>
      <c r="I64" s="113">
        <v>22.2</v>
      </c>
      <c r="J64" s="112">
        <f t="shared" ref="J64" si="240">K64-I64</f>
        <v>0</v>
      </c>
      <c r="K64" s="113">
        <v>22.2</v>
      </c>
      <c r="L64" s="112">
        <f t="shared" ref="L64" si="241">M64-K64</f>
        <v>0</v>
      </c>
      <c r="M64" s="113">
        <v>22.2</v>
      </c>
      <c r="N64" s="112">
        <f t="shared" ref="N64" si="242">O64-M64</f>
        <v>0</v>
      </c>
      <c r="O64" s="113">
        <v>22.2</v>
      </c>
      <c r="P64" s="112">
        <f t="shared" ref="P64" si="243">Q64-O64</f>
        <v>-22.2</v>
      </c>
      <c r="Q64" s="113"/>
      <c r="R64" s="112">
        <f t="shared" ref="R64" si="244">S64-Q64</f>
        <v>22.2</v>
      </c>
      <c r="S64" s="113">
        <v>22.2</v>
      </c>
      <c r="T64" s="112">
        <f t="shared" ref="T64" si="245">U64-S64</f>
        <v>0</v>
      </c>
      <c r="U64" s="113">
        <v>22.2</v>
      </c>
      <c r="V64" s="112">
        <f t="shared" ref="V64" si="246">W64-U64</f>
        <v>0</v>
      </c>
      <c r="W64" s="113">
        <v>22.2</v>
      </c>
      <c r="X64" s="112">
        <f t="shared" ref="X64" si="247">Y64-W64</f>
        <v>-22.2</v>
      </c>
      <c r="Y64" s="113"/>
      <c r="Z64" s="112">
        <f t="shared" ref="Z64" si="248">AA64-Y64</f>
        <v>0</v>
      </c>
      <c r="AA64" s="113"/>
      <c r="AB64" s="280" t="e">
        <f t="shared" si="180"/>
        <v>#DIV/0!</v>
      </c>
    </row>
    <row r="65" spans="1:28" s="47" customFormat="1" ht="17.649999999999999" customHeight="1" thickBot="1" x14ac:dyDescent="0.25">
      <c r="A65" s="41"/>
      <c r="B65" s="40">
        <v>6409</v>
      </c>
      <c r="C65" s="11">
        <v>2329</v>
      </c>
      <c r="D65" s="11" t="s">
        <v>546</v>
      </c>
      <c r="E65" s="54">
        <v>0</v>
      </c>
      <c r="F65" s="183">
        <v>0</v>
      </c>
      <c r="G65" s="113"/>
      <c r="H65" s="112">
        <f t="shared" ref="H65" si="249">I65-G65</f>
        <v>0</v>
      </c>
      <c r="I65" s="113"/>
      <c r="J65" s="112">
        <f t="shared" ref="J65" si="250">K65-I65</f>
        <v>0</v>
      </c>
      <c r="K65" s="113"/>
      <c r="L65" s="112">
        <f t="shared" ref="L65" si="251">M65-K65</f>
        <v>0.6</v>
      </c>
      <c r="M65" s="113">
        <v>0.6</v>
      </c>
      <c r="N65" s="112">
        <f t="shared" ref="N65" si="252">O65-M65</f>
        <v>1.2000000000000002</v>
      </c>
      <c r="O65" s="113">
        <v>1.8</v>
      </c>
      <c r="P65" s="112">
        <f t="shared" ref="P65" si="253">Q65-O65</f>
        <v>-1.8</v>
      </c>
      <c r="Q65" s="113"/>
      <c r="R65" s="112">
        <f t="shared" ref="R65" si="254">S65-Q65</f>
        <v>1.8</v>
      </c>
      <c r="S65" s="113">
        <v>1.8</v>
      </c>
      <c r="T65" s="112">
        <f t="shared" ref="T65" si="255">U65-S65</f>
        <v>0</v>
      </c>
      <c r="U65" s="113">
        <v>1.8</v>
      </c>
      <c r="V65" s="112">
        <f t="shared" ref="V65" si="256">W65-U65</f>
        <v>0</v>
      </c>
      <c r="W65" s="113">
        <v>1.8</v>
      </c>
      <c r="X65" s="112">
        <f t="shared" ref="X65" si="257">Y65-W65</f>
        <v>-1.8</v>
      </c>
      <c r="Y65" s="113"/>
      <c r="Z65" s="112">
        <f t="shared" ref="Z65" si="258">AA65-Y65</f>
        <v>0</v>
      </c>
      <c r="AA65" s="113"/>
      <c r="AB65" s="280" t="e">
        <f t="shared" si="180"/>
        <v>#DIV/0!</v>
      </c>
    </row>
    <row r="66" spans="1:28" s="203" customFormat="1" ht="24.75" customHeight="1" thickTop="1" thickBot="1" x14ac:dyDescent="0.3">
      <c r="A66" s="216"/>
      <c r="B66" s="217"/>
      <c r="C66" s="217"/>
      <c r="D66" s="218" t="s">
        <v>435</v>
      </c>
      <c r="E66" s="88">
        <f t="shared" ref="E66:AA66" si="259">SUM(E46:E65)</f>
        <v>39</v>
      </c>
      <c r="F66" s="186">
        <f t="shared" si="259"/>
        <v>12680.1</v>
      </c>
      <c r="G66" s="206">
        <f t="shared" si="259"/>
        <v>2245.2000000000003</v>
      </c>
      <c r="H66" s="88">
        <f t="shared" si="259"/>
        <v>1774.1999999999998</v>
      </c>
      <c r="I66" s="206">
        <f t="shared" si="259"/>
        <v>4019.3999999999996</v>
      </c>
      <c r="J66" s="88">
        <f t="shared" si="259"/>
        <v>13550.4</v>
      </c>
      <c r="K66" s="206">
        <f t="shared" si="259"/>
        <v>17569.8</v>
      </c>
      <c r="L66" s="88">
        <f t="shared" si="259"/>
        <v>1862</v>
      </c>
      <c r="M66" s="206">
        <f t="shared" si="259"/>
        <v>19431.8</v>
      </c>
      <c r="N66" s="88">
        <f t="shared" si="259"/>
        <v>19.099999999999977</v>
      </c>
      <c r="O66" s="206">
        <f t="shared" si="259"/>
        <v>19450.899999999998</v>
      </c>
      <c r="P66" s="88">
        <f t="shared" si="259"/>
        <v>-19450.899999999998</v>
      </c>
      <c r="Q66" s="206">
        <f t="shared" si="259"/>
        <v>0</v>
      </c>
      <c r="R66" s="88">
        <f t="shared" si="259"/>
        <v>13539.300000000001</v>
      </c>
      <c r="S66" s="206">
        <f t="shared" si="259"/>
        <v>13539.300000000001</v>
      </c>
      <c r="T66" s="88">
        <f t="shared" si="259"/>
        <v>0.50000000000011369</v>
      </c>
      <c r="U66" s="206">
        <f t="shared" si="259"/>
        <v>13539.800000000001</v>
      </c>
      <c r="V66" s="88">
        <f t="shared" si="259"/>
        <v>-0.50000000000011369</v>
      </c>
      <c r="W66" s="206">
        <f t="shared" si="259"/>
        <v>13539.300000000001</v>
      </c>
      <c r="X66" s="88">
        <f t="shared" si="259"/>
        <v>-13539.300000000001</v>
      </c>
      <c r="Y66" s="206">
        <f t="shared" si="259"/>
        <v>0</v>
      </c>
      <c r="Z66" s="88">
        <f t="shared" si="259"/>
        <v>0</v>
      </c>
      <c r="AA66" s="206">
        <f t="shared" si="259"/>
        <v>0</v>
      </c>
      <c r="AB66" s="280">
        <f t="shared" si="180"/>
        <v>106.77597179832968</v>
      </c>
    </row>
    <row r="67" spans="1:28" s="47" customFormat="1" ht="15" customHeight="1" x14ac:dyDescent="0.3">
      <c r="A67" s="264"/>
      <c r="B67" s="264"/>
      <c r="C67" s="264"/>
      <c r="D67" s="264"/>
      <c r="E67" s="265"/>
      <c r="F67" s="265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7"/>
    </row>
    <row r="68" spans="1:28" ht="27.75" customHeight="1" thickBot="1" x14ac:dyDescent="0.3">
      <c r="A68" s="7"/>
      <c r="B68" s="7"/>
      <c r="C68" s="7"/>
      <c r="D68" s="8"/>
      <c r="E68" s="96"/>
      <c r="F68" s="96"/>
    </row>
    <row r="69" spans="1:28" ht="15.75" x14ac:dyDescent="0.25">
      <c r="A69" s="22" t="s">
        <v>14</v>
      </c>
      <c r="B69" s="22" t="s">
        <v>405</v>
      </c>
      <c r="C69" s="22" t="s">
        <v>406</v>
      </c>
      <c r="D69" s="21" t="s">
        <v>12</v>
      </c>
      <c r="E69" s="20" t="s">
        <v>11</v>
      </c>
      <c r="F69" s="20" t="s">
        <v>11</v>
      </c>
      <c r="G69" s="20" t="s">
        <v>0</v>
      </c>
      <c r="H69" s="20" t="s">
        <v>0</v>
      </c>
      <c r="I69" s="20" t="s">
        <v>0</v>
      </c>
      <c r="J69" s="20" t="s">
        <v>0</v>
      </c>
      <c r="K69" s="20" t="s">
        <v>0</v>
      </c>
      <c r="L69" s="20" t="s">
        <v>0</v>
      </c>
      <c r="M69" s="20" t="s">
        <v>0</v>
      </c>
      <c r="N69" s="20" t="s">
        <v>0</v>
      </c>
      <c r="O69" s="20" t="s">
        <v>0</v>
      </c>
      <c r="P69" s="20" t="s">
        <v>0</v>
      </c>
      <c r="Q69" s="20" t="s">
        <v>0</v>
      </c>
      <c r="R69" s="20" t="s">
        <v>0</v>
      </c>
      <c r="S69" s="20" t="s">
        <v>0</v>
      </c>
      <c r="T69" s="20" t="s">
        <v>0</v>
      </c>
      <c r="U69" s="20" t="s">
        <v>0</v>
      </c>
      <c r="V69" s="20" t="s">
        <v>0</v>
      </c>
      <c r="W69" s="20" t="s">
        <v>0</v>
      </c>
      <c r="X69" s="20" t="s">
        <v>0</v>
      </c>
      <c r="Y69" s="20" t="s">
        <v>0</v>
      </c>
      <c r="Z69" s="20" t="s">
        <v>0</v>
      </c>
      <c r="AA69" s="20" t="s">
        <v>0</v>
      </c>
      <c r="AB69" s="114" t="s">
        <v>350</v>
      </c>
    </row>
    <row r="70" spans="1:28" ht="15.75" customHeight="1" thickBot="1" x14ac:dyDescent="0.3">
      <c r="A70" s="19"/>
      <c r="B70" s="19"/>
      <c r="C70" s="19"/>
      <c r="D70" s="18"/>
      <c r="E70" s="191" t="s">
        <v>10</v>
      </c>
      <c r="F70" s="193" t="s">
        <v>9</v>
      </c>
      <c r="G70" s="223" t="s">
        <v>567</v>
      </c>
      <c r="H70" s="223" t="s">
        <v>568</v>
      </c>
      <c r="I70" s="223" t="s">
        <v>569</v>
      </c>
      <c r="J70" s="223" t="s">
        <v>570</v>
      </c>
      <c r="K70" s="223" t="s">
        <v>571</v>
      </c>
      <c r="L70" s="223" t="s">
        <v>572</v>
      </c>
      <c r="M70" s="223" t="s">
        <v>573</v>
      </c>
      <c r="N70" s="223" t="s">
        <v>574</v>
      </c>
      <c r="O70" s="223" t="s">
        <v>575</v>
      </c>
      <c r="P70" s="223" t="s">
        <v>576</v>
      </c>
      <c r="Q70" s="223" t="s">
        <v>577</v>
      </c>
      <c r="R70" s="223" t="s">
        <v>578</v>
      </c>
      <c r="S70" s="223" t="s">
        <v>579</v>
      </c>
      <c r="T70" s="223" t="s">
        <v>580</v>
      </c>
      <c r="U70" s="223" t="s">
        <v>581</v>
      </c>
      <c r="V70" s="223" t="s">
        <v>582</v>
      </c>
      <c r="W70" s="223" t="s">
        <v>583</v>
      </c>
      <c r="X70" s="223" t="s">
        <v>584</v>
      </c>
      <c r="Y70" s="223" t="s">
        <v>585</v>
      </c>
      <c r="Z70" s="223" t="s">
        <v>586</v>
      </c>
      <c r="AA70" s="223" t="s">
        <v>587</v>
      </c>
      <c r="AB70" s="115" t="s">
        <v>351</v>
      </c>
    </row>
    <row r="71" spans="1:28" ht="16.5" customHeight="1" thickTop="1" x14ac:dyDescent="0.25">
      <c r="A71" s="36">
        <v>30</v>
      </c>
      <c r="B71" s="27"/>
      <c r="C71" s="27"/>
      <c r="D71" s="26" t="s">
        <v>87</v>
      </c>
      <c r="E71" s="84"/>
      <c r="F71" s="194"/>
      <c r="G71" s="204"/>
      <c r="H71" s="205"/>
      <c r="I71" s="204"/>
      <c r="J71" s="205"/>
      <c r="K71" s="204"/>
      <c r="L71" s="205"/>
      <c r="M71" s="204"/>
      <c r="N71" s="205"/>
      <c r="O71" s="204"/>
      <c r="P71" s="205"/>
      <c r="Q71" s="204"/>
      <c r="R71" s="205"/>
      <c r="S71" s="204"/>
      <c r="T71" s="205"/>
      <c r="U71" s="204"/>
      <c r="V71" s="205"/>
      <c r="W71" s="204"/>
      <c r="X71" s="205"/>
      <c r="Y71" s="204"/>
      <c r="Z71" s="205"/>
      <c r="AA71" s="204"/>
      <c r="AB71" s="116"/>
    </row>
    <row r="72" spans="1:28" ht="16.5" customHeight="1" x14ac:dyDescent="0.25">
      <c r="A72" s="36"/>
      <c r="B72" s="27"/>
      <c r="C72" s="27"/>
      <c r="D72" s="26"/>
      <c r="E72" s="53"/>
      <c r="F72" s="183"/>
      <c r="G72" s="204"/>
      <c r="H72" s="205"/>
      <c r="I72" s="204"/>
      <c r="J72" s="205"/>
      <c r="K72" s="204"/>
      <c r="L72" s="205"/>
      <c r="M72" s="204"/>
      <c r="N72" s="205"/>
      <c r="O72" s="204"/>
      <c r="P72" s="205"/>
      <c r="Q72" s="204"/>
      <c r="R72" s="205"/>
      <c r="S72" s="204"/>
      <c r="T72" s="205"/>
      <c r="U72" s="204"/>
      <c r="V72" s="205"/>
      <c r="W72" s="204"/>
      <c r="X72" s="205"/>
      <c r="Y72" s="204"/>
      <c r="Z72" s="205"/>
      <c r="AA72" s="204"/>
      <c r="AB72" s="116"/>
    </row>
    <row r="73" spans="1:28" ht="15" hidden="1" customHeight="1" x14ac:dyDescent="0.25">
      <c r="A73" s="44"/>
      <c r="B73" s="27"/>
      <c r="C73" s="46">
        <v>4113</v>
      </c>
      <c r="D73" s="32" t="s">
        <v>337</v>
      </c>
      <c r="E73" s="54">
        <v>0</v>
      </c>
      <c r="F73" s="183">
        <v>0</v>
      </c>
      <c r="G73" s="113">
        <v>0</v>
      </c>
      <c r="H73" s="112">
        <f>I73-G73</f>
        <v>0</v>
      </c>
      <c r="I73" s="113">
        <v>0</v>
      </c>
      <c r="J73" s="112">
        <f>K73-I73</f>
        <v>0</v>
      </c>
      <c r="K73" s="113"/>
      <c r="L73" s="112">
        <f>M73-K73</f>
        <v>0</v>
      </c>
      <c r="M73" s="113">
        <v>0</v>
      </c>
      <c r="N73" s="112">
        <f t="shared" ref="N73:N147" si="260">O73-M73</f>
        <v>0</v>
      </c>
      <c r="O73" s="113">
        <v>0</v>
      </c>
      <c r="P73" s="112">
        <f>Q73-O73</f>
        <v>0</v>
      </c>
      <c r="Q73" s="113">
        <v>0</v>
      </c>
      <c r="R73" s="112">
        <f t="shared" ref="R73:R147" si="261">S73-Q73</f>
        <v>0</v>
      </c>
      <c r="S73" s="113">
        <v>0</v>
      </c>
      <c r="T73" s="112">
        <f t="shared" ref="T73:T147" si="262">U73-S73</f>
        <v>0</v>
      </c>
      <c r="U73" s="113">
        <v>0</v>
      </c>
      <c r="V73" s="112">
        <f t="shared" ref="V73:V147" si="263">W73-U73</f>
        <v>0</v>
      </c>
      <c r="W73" s="113">
        <v>0</v>
      </c>
      <c r="X73" s="112">
        <f>Y73-W73</f>
        <v>0</v>
      </c>
      <c r="Y73" s="113">
        <v>0</v>
      </c>
      <c r="Z73" s="112">
        <f>AA73-Y73</f>
        <v>0</v>
      </c>
      <c r="AA73" s="113">
        <v>0</v>
      </c>
      <c r="AB73" s="112" t="e">
        <f t="shared" ref="AB73:AB77" si="264">(AA73/F73)*100</f>
        <v>#DIV/0!</v>
      </c>
    </row>
    <row r="74" spans="1:28" ht="15" hidden="1" customHeight="1" x14ac:dyDescent="0.2">
      <c r="A74" s="10"/>
      <c r="B74" s="11"/>
      <c r="C74" s="11">
        <v>1361</v>
      </c>
      <c r="D74" s="11" t="s">
        <v>28</v>
      </c>
      <c r="E74" s="54">
        <v>0</v>
      </c>
      <c r="F74" s="183">
        <v>0</v>
      </c>
      <c r="G74" s="113">
        <v>0</v>
      </c>
      <c r="H74" s="112">
        <f>I74-G74</f>
        <v>0</v>
      </c>
      <c r="I74" s="113">
        <v>0</v>
      </c>
      <c r="J74" s="112">
        <f t="shared" ref="J74" si="265">K74-I74</f>
        <v>0</v>
      </c>
      <c r="K74" s="113"/>
      <c r="L74" s="112">
        <f>M74-K74</f>
        <v>0</v>
      </c>
      <c r="M74" s="113">
        <v>0</v>
      </c>
      <c r="N74" s="112">
        <f t="shared" si="260"/>
        <v>0</v>
      </c>
      <c r="O74" s="113">
        <v>0</v>
      </c>
      <c r="P74" s="112">
        <f>Q74-O74</f>
        <v>0</v>
      </c>
      <c r="Q74" s="113">
        <v>0</v>
      </c>
      <c r="R74" s="112">
        <f t="shared" si="261"/>
        <v>0</v>
      </c>
      <c r="S74" s="113">
        <v>0</v>
      </c>
      <c r="T74" s="112">
        <f t="shared" si="262"/>
        <v>0</v>
      </c>
      <c r="U74" s="113">
        <v>0</v>
      </c>
      <c r="V74" s="112">
        <f t="shared" si="263"/>
        <v>0</v>
      </c>
      <c r="W74" s="113">
        <v>0</v>
      </c>
      <c r="X74" s="112">
        <f>Y74-W74</f>
        <v>0</v>
      </c>
      <c r="Y74" s="113">
        <v>0</v>
      </c>
      <c r="Z74" s="112">
        <f t="shared" ref="Z74:Z92" si="266">AA74-Y74</f>
        <v>0</v>
      </c>
      <c r="AA74" s="113">
        <v>0</v>
      </c>
      <c r="AB74" s="112" t="e">
        <f t="shared" si="264"/>
        <v>#DIV/0!</v>
      </c>
    </row>
    <row r="75" spans="1:28" ht="15" hidden="1" customHeight="1" x14ac:dyDescent="0.2">
      <c r="A75" s="10"/>
      <c r="B75" s="11"/>
      <c r="C75" s="11">
        <v>2460</v>
      </c>
      <c r="D75" s="11" t="s">
        <v>86</v>
      </c>
      <c r="E75" s="54">
        <v>0</v>
      </c>
      <c r="F75" s="183">
        <v>0</v>
      </c>
      <c r="G75" s="113">
        <v>0</v>
      </c>
      <c r="H75" s="112">
        <f>I75-G75</f>
        <v>0</v>
      </c>
      <c r="I75" s="113">
        <v>0</v>
      </c>
      <c r="J75" s="112">
        <f>K75-I75</f>
        <v>0</v>
      </c>
      <c r="K75" s="113"/>
      <c r="L75" s="112">
        <f>M75-K75</f>
        <v>0</v>
      </c>
      <c r="M75" s="113">
        <v>0</v>
      </c>
      <c r="N75" s="112">
        <f t="shared" si="260"/>
        <v>0</v>
      </c>
      <c r="O75" s="113">
        <v>0</v>
      </c>
      <c r="P75" s="112">
        <f>Q75-O75</f>
        <v>0</v>
      </c>
      <c r="Q75" s="113">
        <v>0</v>
      </c>
      <c r="R75" s="112">
        <f t="shared" si="261"/>
        <v>0</v>
      </c>
      <c r="S75" s="113">
        <v>0</v>
      </c>
      <c r="T75" s="112">
        <f t="shared" si="262"/>
        <v>0</v>
      </c>
      <c r="U75" s="113">
        <v>0</v>
      </c>
      <c r="V75" s="112">
        <f t="shared" si="263"/>
        <v>0</v>
      </c>
      <c r="W75" s="113">
        <v>0</v>
      </c>
      <c r="X75" s="112">
        <f>Y75-W75</f>
        <v>0</v>
      </c>
      <c r="Y75" s="113">
        <v>0</v>
      </c>
      <c r="Z75" s="112">
        <f t="shared" si="266"/>
        <v>0</v>
      </c>
      <c r="AA75" s="113">
        <v>0</v>
      </c>
      <c r="AB75" s="112" t="e">
        <f t="shared" si="264"/>
        <v>#DIV/0!</v>
      </c>
    </row>
    <row r="76" spans="1:28" ht="15" hidden="1" customHeight="1" x14ac:dyDescent="0.2">
      <c r="A76" s="10">
        <v>98008</v>
      </c>
      <c r="B76" s="11"/>
      <c r="C76" s="11">
        <v>4111</v>
      </c>
      <c r="D76" s="11" t="s">
        <v>85</v>
      </c>
      <c r="E76" s="54">
        <v>0</v>
      </c>
      <c r="F76" s="183">
        <v>0</v>
      </c>
      <c r="G76" s="113">
        <v>0</v>
      </c>
      <c r="H76" s="112">
        <f>I76-G76</f>
        <v>0</v>
      </c>
      <c r="I76" s="113">
        <v>0</v>
      </c>
      <c r="J76" s="112">
        <f>K76-I76</f>
        <v>0</v>
      </c>
      <c r="K76" s="113"/>
      <c r="L76" s="112">
        <f>M76-K76</f>
        <v>0</v>
      </c>
      <c r="M76" s="113">
        <v>0</v>
      </c>
      <c r="N76" s="112">
        <f t="shared" si="260"/>
        <v>0</v>
      </c>
      <c r="O76" s="113">
        <v>0</v>
      </c>
      <c r="P76" s="112">
        <f t="shared" ref="P76:P79" si="267">Q76-O76</f>
        <v>0</v>
      </c>
      <c r="Q76" s="113">
        <v>0</v>
      </c>
      <c r="R76" s="112">
        <f t="shared" si="261"/>
        <v>0</v>
      </c>
      <c r="S76" s="113">
        <v>0</v>
      </c>
      <c r="T76" s="112">
        <f t="shared" si="262"/>
        <v>0</v>
      </c>
      <c r="U76" s="113">
        <v>0</v>
      </c>
      <c r="V76" s="112">
        <f t="shared" si="263"/>
        <v>0</v>
      </c>
      <c r="W76" s="113">
        <v>0</v>
      </c>
      <c r="X76" s="112">
        <f t="shared" ref="X76:X81" si="268">Y76-W76</f>
        <v>0</v>
      </c>
      <c r="Y76" s="113">
        <v>0</v>
      </c>
      <c r="Z76" s="112">
        <f t="shared" si="266"/>
        <v>0</v>
      </c>
      <c r="AA76" s="113">
        <v>0</v>
      </c>
      <c r="AB76" s="112" t="e">
        <f t="shared" si="264"/>
        <v>#DIV/0!</v>
      </c>
    </row>
    <row r="77" spans="1:28" ht="15" hidden="1" customHeight="1" x14ac:dyDescent="0.2">
      <c r="A77" s="10">
        <v>98071</v>
      </c>
      <c r="B77" s="11"/>
      <c r="C77" s="11">
        <v>4111</v>
      </c>
      <c r="D77" s="11" t="s">
        <v>84</v>
      </c>
      <c r="E77" s="54"/>
      <c r="F77" s="183"/>
      <c r="G77" s="113"/>
      <c r="H77" s="112">
        <f>I77-G77</f>
        <v>0</v>
      </c>
      <c r="I77" s="113"/>
      <c r="J77" s="112">
        <f>K77-I77</f>
        <v>0</v>
      </c>
      <c r="K77" s="113"/>
      <c r="L77" s="112">
        <f>M77-K77</f>
        <v>0</v>
      </c>
      <c r="M77" s="113"/>
      <c r="N77" s="112">
        <f t="shared" si="260"/>
        <v>0</v>
      </c>
      <c r="O77" s="113"/>
      <c r="P77" s="112">
        <f t="shared" si="267"/>
        <v>0</v>
      </c>
      <c r="Q77" s="113"/>
      <c r="R77" s="112">
        <f>S77-Q77</f>
        <v>0</v>
      </c>
      <c r="S77" s="113"/>
      <c r="T77" s="112">
        <f>U77-S77</f>
        <v>0</v>
      </c>
      <c r="U77" s="113"/>
      <c r="V77" s="112">
        <f>W77-U77</f>
        <v>0</v>
      </c>
      <c r="W77" s="113"/>
      <c r="X77" s="112">
        <f t="shared" si="268"/>
        <v>0</v>
      </c>
      <c r="Y77" s="113"/>
      <c r="Z77" s="112">
        <f t="shared" si="266"/>
        <v>0</v>
      </c>
      <c r="AA77" s="113"/>
      <c r="AB77" s="112" t="e">
        <f t="shared" si="264"/>
        <v>#DIV/0!</v>
      </c>
    </row>
    <row r="78" spans="1:28" ht="15" customHeight="1" x14ac:dyDescent="0.2">
      <c r="A78" s="10">
        <v>98187</v>
      </c>
      <c r="B78" s="11"/>
      <c r="C78" s="11">
        <v>4111</v>
      </c>
      <c r="D78" s="11" t="s">
        <v>83</v>
      </c>
      <c r="E78" s="54">
        <v>0</v>
      </c>
      <c r="F78" s="183">
        <v>724</v>
      </c>
      <c r="G78" s="113"/>
      <c r="H78" s="112">
        <f t="shared" ref="H78:H147" si="269">I78-G78</f>
        <v>0</v>
      </c>
      <c r="I78" s="113"/>
      <c r="J78" s="112">
        <f t="shared" ref="J78:J147" si="270">K78-I78</f>
        <v>0</v>
      </c>
      <c r="K78" s="113"/>
      <c r="L78" s="112">
        <f t="shared" ref="L78:L147" si="271">M78-K78</f>
        <v>0</v>
      </c>
      <c r="M78" s="113"/>
      <c r="N78" s="112">
        <f t="shared" si="260"/>
        <v>0</v>
      </c>
      <c r="O78" s="113"/>
      <c r="P78" s="112">
        <f t="shared" si="267"/>
        <v>0</v>
      </c>
      <c r="Q78" s="113"/>
      <c r="R78" s="112">
        <f t="shared" si="261"/>
        <v>724</v>
      </c>
      <c r="S78" s="113">
        <v>724</v>
      </c>
      <c r="T78" s="112">
        <f t="shared" si="262"/>
        <v>0</v>
      </c>
      <c r="U78" s="113">
        <v>724</v>
      </c>
      <c r="V78" s="112">
        <f t="shared" si="263"/>
        <v>0</v>
      </c>
      <c r="W78" s="113">
        <v>724</v>
      </c>
      <c r="X78" s="112">
        <f t="shared" si="268"/>
        <v>-724</v>
      </c>
      <c r="Y78" s="113"/>
      <c r="Z78" s="112">
        <f t="shared" si="266"/>
        <v>0</v>
      </c>
      <c r="AA78" s="113"/>
      <c r="AB78" s="280">
        <f t="shared" ref="AB78:AB141" si="272">(W78/F78)*100</f>
        <v>100</v>
      </c>
    </row>
    <row r="79" spans="1:28" ht="15" hidden="1" customHeight="1" x14ac:dyDescent="0.2">
      <c r="A79" s="10">
        <v>98348</v>
      </c>
      <c r="B79" s="11"/>
      <c r="C79" s="11">
        <v>4111</v>
      </c>
      <c r="D79" s="11" t="s">
        <v>82</v>
      </c>
      <c r="E79" s="54"/>
      <c r="F79" s="183"/>
      <c r="G79" s="113"/>
      <c r="H79" s="112">
        <f t="shared" si="269"/>
        <v>0</v>
      </c>
      <c r="I79" s="113"/>
      <c r="J79" s="112">
        <f t="shared" si="270"/>
        <v>0</v>
      </c>
      <c r="K79" s="113"/>
      <c r="L79" s="112">
        <f t="shared" si="271"/>
        <v>0</v>
      </c>
      <c r="M79" s="113"/>
      <c r="N79" s="112">
        <f t="shared" si="260"/>
        <v>0</v>
      </c>
      <c r="O79" s="113"/>
      <c r="P79" s="112">
        <f t="shared" si="267"/>
        <v>0</v>
      </c>
      <c r="Q79" s="113"/>
      <c r="R79" s="112">
        <f t="shared" si="261"/>
        <v>0</v>
      </c>
      <c r="S79" s="113"/>
      <c r="T79" s="112">
        <f t="shared" si="262"/>
        <v>0</v>
      </c>
      <c r="U79" s="113"/>
      <c r="V79" s="112">
        <f t="shared" si="263"/>
        <v>0</v>
      </c>
      <c r="W79" s="113"/>
      <c r="X79" s="112">
        <f t="shared" si="268"/>
        <v>0</v>
      </c>
      <c r="Y79" s="113"/>
      <c r="Z79" s="112">
        <f t="shared" si="266"/>
        <v>0</v>
      </c>
      <c r="AA79" s="113"/>
      <c r="AB79" s="280" t="e">
        <f t="shared" si="272"/>
        <v>#DIV/0!</v>
      </c>
    </row>
    <row r="80" spans="1:28" ht="15" hidden="1" customHeight="1" x14ac:dyDescent="0.2">
      <c r="A80" s="10">
        <v>98193</v>
      </c>
      <c r="B80" s="11"/>
      <c r="C80" s="11">
        <v>4111</v>
      </c>
      <c r="D80" s="11" t="s">
        <v>489</v>
      </c>
      <c r="E80" s="54"/>
      <c r="F80" s="183"/>
      <c r="G80" s="113"/>
      <c r="H80" s="112">
        <f t="shared" ref="H80" si="273">I80-G80</f>
        <v>0</v>
      </c>
      <c r="I80" s="113"/>
      <c r="J80" s="112">
        <f t="shared" ref="J80" si="274">K80-I80</f>
        <v>0</v>
      </c>
      <c r="K80" s="113"/>
      <c r="L80" s="112">
        <f t="shared" ref="L80" si="275">M80-K80</f>
        <v>0</v>
      </c>
      <c r="M80" s="113"/>
      <c r="N80" s="112">
        <f t="shared" ref="N80" si="276">O80-M80</f>
        <v>0</v>
      </c>
      <c r="O80" s="113"/>
      <c r="P80" s="112">
        <f t="shared" ref="P80" si="277">Q80-O80</f>
        <v>0</v>
      </c>
      <c r="Q80" s="113"/>
      <c r="R80" s="112">
        <f t="shared" ref="R80" si="278">S80-Q80</f>
        <v>0</v>
      </c>
      <c r="S80" s="113"/>
      <c r="T80" s="112">
        <f t="shared" ref="T80" si="279">U80-S80</f>
        <v>0</v>
      </c>
      <c r="U80" s="113"/>
      <c r="V80" s="112">
        <f t="shared" ref="V80" si="280">W80-U80</f>
        <v>0</v>
      </c>
      <c r="W80" s="113"/>
      <c r="X80" s="112">
        <f t="shared" ref="X80" si="281">Y80-W80</f>
        <v>0</v>
      </c>
      <c r="Y80" s="113"/>
      <c r="Z80" s="112">
        <f t="shared" ref="Z80" si="282">AA80-Y80</f>
        <v>0</v>
      </c>
      <c r="AA80" s="113"/>
      <c r="AB80" s="280" t="e">
        <f t="shared" si="272"/>
        <v>#DIV/0!</v>
      </c>
    </row>
    <row r="81" spans="1:28" hidden="1" x14ac:dyDescent="0.2">
      <c r="A81" s="10"/>
      <c r="B81" s="11"/>
      <c r="C81" s="11">
        <v>2460</v>
      </c>
      <c r="D81" s="11" t="s">
        <v>288</v>
      </c>
      <c r="E81" s="54"/>
      <c r="F81" s="183"/>
      <c r="G81" s="113"/>
      <c r="H81" s="112">
        <f t="shared" si="269"/>
        <v>0</v>
      </c>
      <c r="I81" s="113"/>
      <c r="J81" s="112">
        <f t="shared" si="270"/>
        <v>0</v>
      </c>
      <c r="K81" s="113"/>
      <c r="L81" s="112">
        <f t="shared" si="271"/>
        <v>0</v>
      </c>
      <c r="M81" s="113"/>
      <c r="N81" s="112">
        <f t="shared" si="260"/>
        <v>0</v>
      </c>
      <c r="O81" s="113"/>
      <c r="P81" s="112">
        <f t="shared" ref="P81:P147" si="283">Q81-O81</f>
        <v>0</v>
      </c>
      <c r="Q81" s="113"/>
      <c r="R81" s="112">
        <f t="shared" si="261"/>
        <v>0</v>
      </c>
      <c r="S81" s="113"/>
      <c r="T81" s="112">
        <f t="shared" si="262"/>
        <v>0</v>
      </c>
      <c r="U81" s="113"/>
      <c r="V81" s="112">
        <f t="shared" si="263"/>
        <v>0</v>
      </c>
      <c r="W81" s="113"/>
      <c r="X81" s="112">
        <f t="shared" si="268"/>
        <v>0</v>
      </c>
      <c r="Y81" s="113"/>
      <c r="Z81" s="112">
        <f t="shared" si="266"/>
        <v>0</v>
      </c>
      <c r="AA81" s="113"/>
      <c r="AB81" s="280" t="e">
        <f t="shared" si="272"/>
        <v>#DIV/0!</v>
      </c>
    </row>
    <row r="82" spans="1:28" hidden="1" x14ac:dyDescent="0.2">
      <c r="A82" s="10">
        <v>98008</v>
      </c>
      <c r="B82" s="11"/>
      <c r="C82" s="11">
        <v>4111</v>
      </c>
      <c r="D82" s="11" t="s">
        <v>289</v>
      </c>
      <c r="E82" s="54"/>
      <c r="F82" s="183"/>
      <c r="G82" s="113"/>
      <c r="H82" s="112">
        <f t="shared" si="269"/>
        <v>0</v>
      </c>
      <c r="I82" s="113"/>
      <c r="J82" s="112">
        <f t="shared" si="270"/>
        <v>0</v>
      </c>
      <c r="K82" s="113"/>
      <c r="L82" s="112">
        <f t="shared" si="271"/>
        <v>0</v>
      </c>
      <c r="M82" s="113"/>
      <c r="N82" s="112">
        <f t="shared" si="260"/>
        <v>0</v>
      </c>
      <c r="O82" s="113"/>
      <c r="P82" s="112">
        <f t="shared" si="283"/>
        <v>0</v>
      </c>
      <c r="Q82" s="113"/>
      <c r="R82" s="112">
        <f t="shared" si="261"/>
        <v>0</v>
      </c>
      <c r="S82" s="113"/>
      <c r="T82" s="112">
        <f t="shared" si="262"/>
        <v>0</v>
      </c>
      <c r="U82" s="113"/>
      <c r="V82" s="112">
        <f t="shared" si="263"/>
        <v>0</v>
      </c>
      <c r="W82" s="113"/>
      <c r="X82" s="112">
        <f t="shared" ref="X82:X147" si="284">Y82-W82</f>
        <v>0</v>
      </c>
      <c r="Y82" s="113"/>
      <c r="Z82" s="112">
        <f t="shared" si="266"/>
        <v>0</v>
      </c>
      <c r="AA82" s="113"/>
      <c r="AB82" s="280" t="e">
        <f t="shared" si="272"/>
        <v>#DIV/0!</v>
      </c>
    </row>
    <row r="83" spans="1:28" ht="15" hidden="1" customHeight="1" x14ac:dyDescent="0.2">
      <c r="A83" s="10">
        <v>98071</v>
      </c>
      <c r="B83" s="11"/>
      <c r="C83" s="11">
        <v>4111</v>
      </c>
      <c r="D83" s="11" t="s">
        <v>292</v>
      </c>
      <c r="E83" s="54"/>
      <c r="F83" s="183"/>
      <c r="G83" s="113"/>
      <c r="H83" s="112">
        <f t="shared" si="269"/>
        <v>0</v>
      </c>
      <c r="I83" s="113"/>
      <c r="J83" s="112">
        <f t="shared" si="270"/>
        <v>0</v>
      </c>
      <c r="K83" s="113"/>
      <c r="L83" s="112">
        <f t="shared" si="271"/>
        <v>0</v>
      </c>
      <c r="M83" s="113"/>
      <c r="N83" s="112">
        <f t="shared" si="260"/>
        <v>0</v>
      </c>
      <c r="O83" s="113"/>
      <c r="P83" s="112">
        <f t="shared" si="283"/>
        <v>0</v>
      </c>
      <c r="Q83" s="113"/>
      <c r="R83" s="112">
        <f t="shared" si="261"/>
        <v>0</v>
      </c>
      <c r="S83" s="113"/>
      <c r="T83" s="112">
        <f t="shared" si="262"/>
        <v>0</v>
      </c>
      <c r="U83" s="113"/>
      <c r="V83" s="112">
        <f t="shared" si="263"/>
        <v>0</v>
      </c>
      <c r="W83" s="113"/>
      <c r="X83" s="112">
        <f t="shared" si="284"/>
        <v>0</v>
      </c>
      <c r="Y83" s="113"/>
      <c r="Z83" s="112">
        <f t="shared" si="266"/>
        <v>0</v>
      </c>
      <c r="AA83" s="113"/>
      <c r="AB83" s="280" t="e">
        <f t="shared" si="272"/>
        <v>#DIV/0!</v>
      </c>
    </row>
    <row r="84" spans="1:28" ht="15" hidden="1" customHeight="1" x14ac:dyDescent="0.2">
      <c r="A84" s="11">
        <v>13011</v>
      </c>
      <c r="B84" s="11"/>
      <c r="C84" s="11">
        <v>4116</v>
      </c>
      <c r="D84" s="11" t="s">
        <v>81</v>
      </c>
      <c r="E84" s="54"/>
      <c r="F84" s="183"/>
      <c r="G84" s="113"/>
      <c r="H84" s="112">
        <f t="shared" si="269"/>
        <v>0</v>
      </c>
      <c r="I84" s="113"/>
      <c r="J84" s="112">
        <f t="shared" si="270"/>
        <v>0</v>
      </c>
      <c r="K84" s="113"/>
      <c r="L84" s="112">
        <f t="shared" si="271"/>
        <v>0</v>
      </c>
      <c r="M84" s="113"/>
      <c r="N84" s="112">
        <f t="shared" si="260"/>
        <v>0</v>
      </c>
      <c r="O84" s="113"/>
      <c r="P84" s="112">
        <f t="shared" si="283"/>
        <v>0</v>
      </c>
      <c r="Q84" s="113"/>
      <c r="R84" s="112">
        <f t="shared" si="261"/>
        <v>0</v>
      </c>
      <c r="S84" s="113"/>
      <c r="T84" s="112">
        <f t="shared" si="262"/>
        <v>0</v>
      </c>
      <c r="U84" s="113"/>
      <c r="V84" s="112">
        <f t="shared" si="263"/>
        <v>0</v>
      </c>
      <c r="W84" s="113"/>
      <c r="X84" s="112">
        <f t="shared" si="284"/>
        <v>0</v>
      </c>
      <c r="Y84" s="113"/>
      <c r="Z84" s="112">
        <f t="shared" si="266"/>
        <v>0</v>
      </c>
      <c r="AA84" s="113"/>
      <c r="AB84" s="280" t="e">
        <f t="shared" si="272"/>
        <v>#DIV/0!</v>
      </c>
    </row>
    <row r="85" spans="1:28" ht="15" hidden="1" customHeight="1" x14ac:dyDescent="0.2">
      <c r="A85" s="10">
        <v>13015</v>
      </c>
      <c r="B85" s="11"/>
      <c r="C85" s="11">
        <v>4116</v>
      </c>
      <c r="D85" s="11" t="s">
        <v>80</v>
      </c>
      <c r="E85" s="54"/>
      <c r="F85" s="183"/>
      <c r="G85" s="113"/>
      <c r="H85" s="112">
        <f t="shared" si="269"/>
        <v>0</v>
      </c>
      <c r="I85" s="113"/>
      <c r="J85" s="112">
        <f t="shared" si="270"/>
        <v>0</v>
      </c>
      <c r="K85" s="113"/>
      <c r="L85" s="112">
        <f t="shared" si="271"/>
        <v>0</v>
      </c>
      <c r="M85" s="113"/>
      <c r="N85" s="112">
        <f t="shared" si="260"/>
        <v>0</v>
      </c>
      <c r="O85" s="113"/>
      <c r="P85" s="112">
        <f t="shared" si="283"/>
        <v>0</v>
      </c>
      <c r="Q85" s="113"/>
      <c r="R85" s="112">
        <f t="shared" si="261"/>
        <v>0</v>
      </c>
      <c r="S85" s="113"/>
      <c r="T85" s="112">
        <f t="shared" si="262"/>
        <v>0</v>
      </c>
      <c r="U85" s="113"/>
      <c r="V85" s="112">
        <f t="shared" si="263"/>
        <v>0</v>
      </c>
      <c r="W85" s="113"/>
      <c r="X85" s="112">
        <f t="shared" si="284"/>
        <v>0</v>
      </c>
      <c r="Y85" s="113"/>
      <c r="Z85" s="112">
        <f t="shared" si="266"/>
        <v>0</v>
      </c>
      <c r="AA85" s="113"/>
      <c r="AB85" s="280" t="e">
        <f t="shared" si="272"/>
        <v>#DIV/0!</v>
      </c>
    </row>
    <row r="86" spans="1:28" ht="15" hidden="1" customHeight="1" x14ac:dyDescent="0.2">
      <c r="A86" s="10">
        <v>13015</v>
      </c>
      <c r="B86" s="11"/>
      <c r="C86" s="11">
        <v>4116</v>
      </c>
      <c r="D86" s="11" t="s">
        <v>80</v>
      </c>
      <c r="E86" s="54"/>
      <c r="F86" s="183"/>
      <c r="G86" s="113"/>
      <c r="H86" s="112">
        <f t="shared" si="269"/>
        <v>0</v>
      </c>
      <c r="I86" s="113"/>
      <c r="J86" s="112">
        <f t="shared" si="270"/>
        <v>0</v>
      </c>
      <c r="K86" s="113"/>
      <c r="L86" s="112">
        <f t="shared" si="271"/>
        <v>0</v>
      </c>
      <c r="M86" s="113"/>
      <c r="N86" s="112">
        <f t="shared" si="260"/>
        <v>0</v>
      </c>
      <c r="O86" s="113"/>
      <c r="P86" s="112">
        <f t="shared" si="283"/>
        <v>0</v>
      </c>
      <c r="Q86" s="113"/>
      <c r="R86" s="112">
        <f t="shared" si="261"/>
        <v>0</v>
      </c>
      <c r="S86" s="113"/>
      <c r="T86" s="112">
        <f t="shared" si="262"/>
        <v>0</v>
      </c>
      <c r="U86" s="113"/>
      <c r="V86" s="112">
        <f t="shared" si="263"/>
        <v>0</v>
      </c>
      <c r="W86" s="113"/>
      <c r="X86" s="112">
        <f t="shared" si="284"/>
        <v>0</v>
      </c>
      <c r="Y86" s="113"/>
      <c r="Z86" s="112">
        <f t="shared" si="266"/>
        <v>0</v>
      </c>
      <c r="AA86" s="113"/>
      <c r="AB86" s="280" t="e">
        <f t="shared" si="272"/>
        <v>#DIV/0!</v>
      </c>
    </row>
    <row r="87" spans="1:28" ht="15" hidden="1" customHeight="1" x14ac:dyDescent="0.2">
      <c r="A87" s="10">
        <v>13101</v>
      </c>
      <c r="B87" s="11"/>
      <c r="C87" s="11">
        <v>4116</v>
      </c>
      <c r="D87" s="11" t="s">
        <v>79</v>
      </c>
      <c r="E87" s="54"/>
      <c r="F87" s="183"/>
      <c r="G87" s="113"/>
      <c r="H87" s="112">
        <f t="shared" si="269"/>
        <v>0</v>
      </c>
      <c r="I87" s="113"/>
      <c r="J87" s="112">
        <f t="shared" si="270"/>
        <v>0</v>
      </c>
      <c r="K87" s="113"/>
      <c r="L87" s="112">
        <f t="shared" si="271"/>
        <v>0</v>
      </c>
      <c r="M87" s="113"/>
      <c r="N87" s="112">
        <f t="shared" si="260"/>
        <v>0</v>
      </c>
      <c r="O87" s="113"/>
      <c r="P87" s="112">
        <f t="shared" si="283"/>
        <v>0</v>
      </c>
      <c r="Q87" s="113"/>
      <c r="R87" s="112">
        <f t="shared" si="261"/>
        <v>0</v>
      </c>
      <c r="S87" s="113"/>
      <c r="T87" s="112">
        <f t="shared" si="262"/>
        <v>0</v>
      </c>
      <c r="U87" s="113"/>
      <c r="V87" s="112">
        <f t="shared" si="263"/>
        <v>0</v>
      </c>
      <c r="W87" s="113"/>
      <c r="X87" s="112">
        <f t="shared" si="284"/>
        <v>0</v>
      </c>
      <c r="Y87" s="113"/>
      <c r="Z87" s="112">
        <f t="shared" si="266"/>
        <v>0</v>
      </c>
      <c r="AA87" s="113"/>
      <c r="AB87" s="280" t="e">
        <f t="shared" si="272"/>
        <v>#DIV/0!</v>
      </c>
    </row>
    <row r="88" spans="1:28" hidden="1" x14ac:dyDescent="0.2">
      <c r="A88" s="10">
        <v>13013</v>
      </c>
      <c r="B88" s="11"/>
      <c r="C88" s="11">
        <v>4116</v>
      </c>
      <c r="D88" s="11" t="s">
        <v>472</v>
      </c>
      <c r="E88" s="54"/>
      <c r="F88" s="183"/>
      <c r="G88" s="113"/>
      <c r="H88" s="112">
        <f t="shared" si="269"/>
        <v>0</v>
      </c>
      <c r="I88" s="113"/>
      <c r="J88" s="112">
        <f t="shared" si="270"/>
        <v>0</v>
      </c>
      <c r="K88" s="113"/>
      <c r="L88" s="112">
        <f t="shared" si="271"/>
        <v>0</v>
      </c>
      <c r="M88" s="113"/>
      <c r="N88" s="112">
        <f t="shared" si="260"/>
        <v>0</v>
      </c>
      <c r="O88" s="113"/>
      <c r="P88" s="112">
        <v>0</v>
      </c>
      <c r="Q88" s="113"/>
      <c r="R88" s="112">
        <f t="shared" si="261"/>
        <v>0</v>
      </c>
      <c r="S88" s="113"/>
      <c r="T88" s="112">
        <f t="shared" si="262"/>
        <v>0</v>
      </c>
      <c r="U88" s="113"/>
      <c r="V88" s="112">
        <f t="shared" si="263"/>
        <v>0</v>
      </c>
      <c r="W88" s="113"/>
      <c r="X88" s="112">
        <f t="shared" si="284"/>
        <v>0</v>
      </c>
      <c r="Y88" s="113"/>
      <c r="Z88" s="112">
        <f t="shared" si="266"/>
        <v>0</v>
      </c>
      <c r="AA88" s="113"/>
      <c r="AB88" s="280" t="e">
        <f t="shared" si="272"/>
        <v>#DIV/0!</v>
      </c>
    </row>
    <row r="89" spans="1:28" hidden="1" x14ac:dyDescent="0.2">
      <c r="A89" s="10">
        <v>13101</v>
      </c>
      <c r="B89" s="11"/>
      <c r="C89" s="11">
        <v>4116</v>
      </c>
      <c r="D89" s="11" t="s">
        <v>438</v>
      </c>
      <c r="E89" s="54"/>
      <c r="F89" s="183"/>
      <c r="G89" s="113"/>
      <c r="H89" s="112">
        <f t="shared" ref="H89:H90" si="285">I89-G89</f>
        <v>0</v>
      </c>
      <c r="I89" s="113"/>
      <c r="J89" s="112">
        <f t="shared" ref="J89:J90" si="286">K89-I89</f>
        <v>0</v>
      </c>
      <c r="K89" s="113"/>
      <c r="L89" s="112">
        <f t="shared" ref="L89:L90" si="287">M89-K89</f>
        <v>0</v>
      </c>
      <c r="M89" s="113"/>
      <c r="N89" s="112">
        <f t="shared" ref="N89:N90" si="288">O89-M89</f>
        <v>0</v>
      </c>
      <c r="O89" s="113"/>
      <c r="P89" s="112">
        <v>0</v>
      </c>
      <c r="Q89" s="113"/>
      <c r="R89" s="112">
        <f t="shared" ref="R89:R90" si="289">S89-Q89</f>
        <v>0</v>
      </c>
      <c r="S89" s="113"/>
      <c r="T89" s="112">
        <f t="shared" ref="T89:T90" si="290">U89-S89</f>
        <v>0</v>
      </c>
      <c r="U89" s="113"/>
      <c r="V89" s="112">
        <f t="shared" ref="V89:V90" si="291">W89-U89</f>
        <v>0</v>
      </c>
      <c r="W89" s="113"/>
      <c r="X89" s="112">
        <f t="shared" ref="X89:X90" si="292">Y89-W89</f>
        <v>0</v>
      </c>
      <c r="Y89" s="113"/>
      <c r="Z89" s="112">
        <f t="shared" ref="Z89:Z90" si="293">AA89-Y89</f>
        <v>0</v>
      </c>
      <c r="AA89" s="113"/>
      <c r="AB89" s="280" t="e">
        <f t="shared" si="272"/>
        <v>#DIV/0!</v>
      </c>
    </row>
    <row r="90" spans="1:28" hidden="1" x14ac:dyDescent="0.2">
      <c r="A90" s="10">
        <v>14004</v>
      </c>
      <c r="B90" s="11"/>
      <c r="C90" s="11">
        <v>4116</v>
      </c>
      <c r="D90" s="11" t="s">
        <v>564</v>
      </c>
      <c r="E90" s="54"/>
      <c r="F90" s="183"/>
      <c r="G90" s="113"/>
      <c r="H90" s="112">
        <f t="shared" si="285"/>
        <v>0</v>
      </c>
      <c r="I90" s="113"/>
      <c r="J90" s="112">
        <f t="shared" si="286"/>
        <v>0</v>
      </c>
      <c r="K90" s="113"/>
      <c r="L90" s="112">
        <f t="shared" si="287"/>
        <v>0</v>
      </c>
      <c r="M90" s="113"/>
      <c r="N90" s="112">
        <f t="shared" si="288"/>
        <v>0</v>
      </c>
      <c r="O90" s="113"/>
      <c r="P90" s="112">
        <v>0</v>
      </c>
      <c r="Q90" s="113"/>
      <c r="R90" s="112">
        <f t="shared" si="289"/>
        <v>0</v>
      </c>
      <c r="S90" s="113"/>
      <c r="T90" s="112">
        <f t="shared" si="290"/>
        <v>0</v>
      </c>
      <c r="U90" s="113"/>
      <c r="V90" s="112">
        <f t="shared" si="291"/>
        <v>0</v>
      </c>
      <c r="W90" s="113"/>
      <c r="X90" s="112">
        <f t="shared" si="292"/>
        <v>0</v>
      </c>
      <c r="Y90" s="113"/>
      <c r="Z90" s="112">
        <f t="shared" si="293"/>
        <v>0</v>
      </c>
      <c r="AA90" s="113"/>
      <c r="AB90" s="280" t="e">
        <f t="shared" si="272"/>
        <v>#DIV/0!</v>
      </c>
    </row>
    <row r="91" spans="1:28" x14ac:dyDescent="0.2">
      <c r="A91" s="10">
        <v>13013</v>
      </c>
      <c r="B91" s="11"/>
      <c r="C91" s="11">
        <v>4116</v>
      </c>
      <c r="D91" s="11" t="s">
        <v>466</v>
      </c>
      <c r="E91" s="54">
        <v>4078</v>
      </c>
      <c r="F91" s="183">
        <v>4078</v>
      </c>
      <c r="G91" s="113">
        <v>0</v>
      </c>
      <c r="H91" s="112">
        <f t="shared" ref="H91" si="294">I91-G91</f>
        <v>3258.6</v>
      </c>
      <c r="I91" s="113">
        <v>3258.6</v>
      </c>
      <c r="J91" s="112">
        <f t="shared" ref="J91" si="295">K91-I91</f>
        <v>9.9999999999909051E-2</v>
      </c>
      <c r="K91" s="113">
        <v>3258.7</v>
      </c>
      <c r="L91" s="112">
        <f t="shared" ref="L91" si="296">M91-K91</f>
        <v>0</v>
      </c>
      <c r="M91" s="113">
        <v>3258.7</v>
      </c>
      <c r="N91" s="112">
        <f t="shared" ref="N91" si="297">O91-M91</f>
        <v>0</v>
      </c>
      <c r="O91" s="113">
        <v>3258.7</v>
      </c>
      <c r="P91" s="112">
        <f t="shared" ref="P91" si="298">Q91-O91</f>
        <v>-3258.7</v>
      </c>
      <c r="Q91" s="113"/>
      <c r="R91" s="112">
        <f t="shared" ref="R91" si="299">S91-Q91</f>
        <v>4077.5</v>
      </c>
      <c r="S91" s="113">
        <v>4077.5</v>
      </c>
      <c r="T91" s="112">
        <f t="shared" ref="T91" si="300">U91-S91</f>
        <v>0</v>
      </c>
      <c r="U91" s="113">
        <v>4077.5</v>
      </c>
      <c r="V91" s="112">
        <f t="shared" ref="V91" si="301">W91-U91</f>
        <v>0</v>
      </c>
      <c r="W91" s="113">
        <v>4077.5</v>
      </c>
      <c r="X91" s="112">
        <f t="shared" ref="X91" si="302">Y91-W91</f>
        <v>-4077.5</v>
      </c>
      <c r="Y91" s="113"/>
      <c r="Z91" s="112">
        <f t="shared" ref="Z91" si="303">AA91-Y91</f>
        <v>0</v>
      </c>
      <c r="AA91" s="113"/>
      <c r="AB91" s="280">
        <f t="shared" si="272"/>
        <v>99.987739087788128</v>
      </c>
    </row>
    <row r="92" spans="1:28" hidden="1" x14ac:dyDescent="0.2">
      <c r="A92" s="10">
        <v>13013</v>
      </c>
      <c r="B92" s="11"/>
      <c r="C92" s="11">
        <v>4116</v>
      </c>
      <c r="D92" s="11" t="s">
        <v>374</v>
      </c>
      <c r="E92" s="54"/>
      <c r="F92" s="183"/>
      <c r="G92" s="113"/>
      <c r="H92" s="112">
        <f t="shared" si="269"/>
        <v>0</v>
      </c>
      <c r="I92" s="113"/>
      <c r="J92" s="112">
        <f t="shared" si="270"/>
        <v>0</v>
      </c>
      <c r="K92" s="113"/>
      <c r="L92" s="112">
        <f t="shared" si="271"/>
        <v>0</v>
      </c>
      <c r="M92" s="113"/>
      <c r="N92" s="112">
        <f t="shared" si="260"/>
        <v>0</v>
      </c>
      <c r="O92" s="113"/>
      <c r="P92" s="112">
        <f t="shared" si="283"/>
        <v>0</v>
      </c>
      <c r="Q92" s="113"/>
      <c r="R92" s="112">
        <f t="shared" si="261"/>
        <v>0</v>
      </c>
      <c r="S92" s="113"/>
      <c r="T92" s="112">
        <f t="shared" si="262"/>
        <v>0</v>
      </c>
      <c r="U92" s="113"/>
      <c r="V92" s="112">
        <f t="shared" si="263"/>
        <v>0</v>
      </c>
      <c r="W92" s="113"/>
      <c r="X92" s="112">
        <f t="shared" si="284"/>
        <v>0</v>
      </c>
      <c r="Y92" s="113"/>
      <c r="Z92" s="112">
        <f t="shared" si="266"/>
        <v>0</v>
      </c>
      <c r="AA92" s="113"/>
      <c r="AB92" s="280" t="e">
        <f t="shared" si="272"/>
        <v>#DIV/0!</v>
      </c>
    </row>
    <row r="93" spans="1:28" hidden="1" x14ac:dyDescent="0.2">
      <c r="A93" s="10">
        <v>14004</v>
      </c>
      <c r="B93" s="11"/>
      <c r="C93" s="11">
        <v>4116</v>
      </c>
      <c r="D93" s="11" t="s">
        <v>424</v>
      </c>
      <c r="E93" s="54"/>
      <c r="F93" s="183"/>
      <c r="G93" s="113"/>
      <c r="H93" s="112">
        <f t="shared" ref="H93" si="304">I93-G93</f>
        <v>0</v>
      </c>
      <c r="I93" s="113"/>
      <c r="J93" s="112">
        <f t="shared" ref="J93" si="305">K93-I93</f>
        <v>0</v>
      </c>
      <c r="K93" s="113"/>
      <c r="L93" s="112">
        <f t="shared" ref="L93" si="306">M93-K93</f>
        <v>0</v>
      </c>
      <c r="M93" s="113"/>
      <c r="N93" s="112">
        <f t="shared" ref="N93" si="307">O93-M93</f>
        <v>0</v>
      </c>
      <c r="O93" s="113"/>
      <c r="P93" s="112">
        <f t="shared" ref="P93" si="308">Q93-O93</f>
        <v>0</v>
      </c>
      <c r="Q93" s="113"/>
      <c r="R93" s="112">
        <f t="shared" ref="R93" si="309">S93-Q93</f>
        <v>0</v>
      </c>
      <c r="S93" s="113"/>
      <c r="T93" s="112">
        <f t="shared" ref="T93" si="310">U93-S93</f>
        <v>0</v>
      </c>
      <c r="U93" s="113"/>
      <c r="V93" s="112">
        <f t="shared" ref="V93" si="311">W93-U93</f>
        <v>0</v>
      </c>
      <c r="W93" s="113"/>
      <c r="X93" s="112">
        <f t="shared" ref="X93" si="312">Y93-W93</f>
        <v>0</v>
      </c>
      <c r="Y93" s="113"/>
      <c r="Z93" s="112">
        <f t="shared" ref="Z93" si="313">AA93-Y93</f>
        <v>0</v>
      </c>
      <c r="AA93" s="113"/>
      <c r="AB93" s="280" t="e">
        <f t="shared" si="272"/>
        <v>#DIV/0!</v>
      </c>
    </row>
    <row r="94" spans="1:28" x14ac:dyDescent="0.2">
      <c r="A94" s="10">
        <v>14007</v>
      </c>
      <c r="B94" s="11"/>
      <c r="C94" s="11">
        <v>4116</v>
      </c>
      <c r="D94" s="11" t="s">
        <v>654</v>
      </c>
      <c r="E94" s="54">
        <v>0</v>
      </c>
      <c r="F94" s="183">
        <v>141.4</v>
      </c>
      <c r="G94" s="281"/>
      <c r="H94" s="280">
        <f t="shared" ref="H94" si="314">I94-G94</f>
        <v>0</v>
      </c>
      <c r="I94" s="281"/>
      <c r="J94" s="280">
        <f t="shared" ref="J94" si="315">K94-I94</f>
        <v>0</v>
      </c>
      <c r="K94" s="281"/>
      <c r="L94" s="280">
        <f t="shared" ref="L94" si="316">M94-K94</f>
        <v>0</v>
      </c>
      <c r="M94" s="281"/>
      <c r="N94" s="280">
        <f t="shared" ref="N94" si="317">O94-M94</f>
        <v>0</v>
      </c>
      <c r="O94" s="281"/>
      <c r="P94" s="280">
        <f t="shared" ref="P94" si="318">Q94-O94</f>
        <v>0</v>
      </c>
      <c r="Q94" s="281"/>
      <c r="R94" s="280">
        <f t="shared" ref="R94" si="319">S94-Q94</f>
        <v>0</v>
      </c>
      <c r="S94" s="281"/>
      <c r="T94" s="280">
        <f t="shared" ref="T94" si="320">U94-S94</f>
        <v>141.4</v>
      </c>
      <c r="U94" s="281">
        <v>141.4</v>
      </c>
      <c r="V94" s="280">
        <f t="shared" ref="V94" si="321">W94-U94</f>
        <v>0</v>
      </c>
      <c r="W94" s="281">
        <v>141.4</v>
      </c>
      <c r="X94" s="280">
        <f t="shared" ref="X94" si="322">Y94-W94</f>
        <v>-141.4</v>
      </c>
      <c r="Y94" s="281"/>
      <c r="Z94" s="280">
        <f t="shared" ref="Z94" si="323">AA94-Y94</f>
        <v>0</v>
      </c>
      <c r="AA94" s="281"/>
      <c r="AB94" s="280">
        <f t="shared" si="272"/>
        <v>100</v>
      </c>
    </row>
    <row r="95" spans="1:28" ht="15" hidden="1" customHeight="1" x14ac:dyDescent="0.2">
      <c r="A95" s="11"/>
      <c r="B95" s="11"/>
      <c r="C95" s="11">
        <v>4116</v>
      </c>
      <c r="D95" s="11" t="s">
        <v>201</v>
      </c>
      <c r="E95" s="54"/>
      <c r="F95" s="183"/>
      <c r="G95" s="113"/>
      <c r="H95" s="112">
        <f t="shared" si="269"/>
        <v>0</v>
      </c>
      <c r="I95" s="113"/>
      <c r="J95" s="112">
        <f t="shared" si="270"/>
        <v>0</v>
      </c>
      <c r="K95" s="113"/>
      <c r="L95" s="112">
        <f t="shared" si="271"/>
        <v>0</v>
      </c>
      <c r="M95" s="113"/>
      <c r="N95" s="112">
        <f t="shared" si="260"/>
        <v>0</v>
      </c>
      <c r="O95" s="113"/>
      <c r="P95" s="112">
        <f t="shared" si="283"/>
        <v>0</v>
      </c>
      <c r="Q95" s="113"/>
      <c r="R95" s="112">
        <f t="shared" si="261"/>
        <v>0</v>
      </c>
      <c r="S95" s="113"/>
      <c r="T95" s="112">
        <f t="shared" si="262"/>
        <v>0</v>
      </c>
      <c r="U95" s="113"/>
      <c r="V95" s="112">
        <f t="shared" si="263"/>
        <v>0</v>
      </c>
      <c r="W95" s="113"/>
      <c r="X95" s="112">
        <f t="shared" si="284"/>
        <v>0</v>
      </c>
      <c r="Y95" s="113"/>
      <c r="Z95" s="112">
        <f t="shared" ref="Z95:Z147" si="324">AA95-Y95</f>
        <v>0</v>
      </c>
      <c r="AA95" s="113"/>
      <c r="AB95" s="280" t="e">
        <f t="shared" si="272"/>
        <v>#DIV/0!</v>
      </c>
    </row>
    <row r="96" spans="1:28" ht="15" hidden="1" customHeight="1" x14ac:dyDescent="0.2">
      <c r="A96" s="11"/>
      <c r="B96" s="11"/>
      <c r="C96" s="11">
        <v>4116</v>
      </c>
      <c r="D96" s="11" t="s">
        <v>201</v>
      </c>
      <c r="E96" s="54"/>
      <c r="F96" s="183"/>
      <c r="G96" s="113"/>
      <c r="H96" s="112">
        <f t="shared" si="269"/>
        <v>0</v>
      </c>
      <c r="I96" s="113"/>
      <c r="J96" s="112">
        <f t="shared" si="270"/>
        <v>0</v>
      </c>
      <c r="K96" s="113"/>
      <c r="L96" s="112">
        <f t="shared" si="271"/>
        <v>0</v>
      </c>
      <c r="M96" s="113"/>
      <c r="N96" s="112">
        <f t="shared" si="260"/>
        <v>0</v>
      </c>
      <c r="O96" s="113"/>
      <c r="P96" s="112">
        <f t="shared" si="283"/>
        <v>0</v>
      </c>
      <c r="Q96" s="113"/>
      <c r="R96" s="112">
        <f t="shared" si="261"/>
        <v>0</v>
      </c>
      <c r="S96" s="113"/>
      <c r="T96" s="112">
        <f t="shared" si="262"/>
        <v>0</v>
      </c>
      <c r="U96" s="113"/>
      <c r="V96" s="112">
        <f t="shared" si="263"/>
        <v>0</v>
      </c>
      <c r="W96" s="113"/>
      <c r="X96" s="112">
        <f t="shared" si="284"/>
        <v>0</v>
      </c>
      <c r="Y96" s="113"/>
      <c r="Z96" s="112">
        <f t="shared" si="324"/>
        <v>0</v>
      </c>
      <c r="AA96" s="113"/>
      <c r="AB96" s="280" t="e">
        <f t="shared" si="272"/>
        <v>#DIV/0!</v>
      </c>
    </row>
    <row r="97" spans="1:28" ht="15" hidden="1" customHeight="1" x14ac:dyDescent="0.2">
      <c r="A97" s="11"/>
      <c r="B97" s="11"/>
      <c r="C97" s="11">
        <v>4116</v>
      </c>
      <c r="D97" s="11" t="s">
        <v>202</v>
      </c>
      <c r="E97" s="54"/>
      <c r="F97" s="183"/>
      <c r="G97" s="113"/>
      <c r="H97" s="112">
        <f t="shared" si="269"/>
        <v>0</v>
      </c>
      <c r="I97" s="113"/>
      <c r="J97" s="112">
        <f t="shared" si="270"/>
        <v>0</v>
      </c>
      <c r="K97" s="113"/>
      <c r="L97" s="112">
        <f t="shared" si="271"/>
        <v>0</v>
      </c>
      <c r="M97" s="113"/>
      <c r="N97" s="112">
        <f t="shared" si="260"/>
        <v>0</v>
      </c>
      <c r="O97" s="113"/>
      <c r="P97" s="112">
        <f t="shared" si="283"/>
        <v>0</v>
      </c>
      <c r="Q97" s="113"/>
      <c r="R97" s="112">
        <f t="shared" si="261"/>
        <v>0</v>
      </c>
      <c r="S97" s="113"/>
      <c r="T97" s="112">
        <f t="shared" si="262"/>
        <v>0</v>
      </c>
      <c r="U97" s="113"/>
      <c r="V97" s="112">
        <f t="shared" si="263"/>
        <v>0</v>
      </c>
      <c r="W97" s="113"/>
      <c r="X97" s="112">
        <f t="shared" si="284"/>
        <v>0</v>
      </c>
      <c r="Y97" s="113"/>
      <c r="Z97" s="112">
        <f t="shared" si="324"/>
        <v>0</v>
      </c>
      <c r="AA97" s="113"/>
      <c r="AB97" s="280" t="e">
        <f t="shared" si="272"/>
        <v>#DIV/0!</v>
      </c>
    </row>
    <row r="98" spans="1:28" ht="15" hidden="1" customHeight="1" x14ac:dyDescent="0.2">
      <c r="A98" s="10"/>
      <c r="B98" s="11"/>
      <c r="C98" s="11">
        <v>4132</v>
      </c>
      <c r="D98" s="11" t="s">
        <v>78</v>
      </c>
      <c r="E98" s="54"/>
      <c r="F98" s="183"/>
      <c r="G98" s="113"/>
      <c r="H98" s="112">
        <f t="shared" si="269"/>
        <v>0</v>
      </c>
      <c r="I98" s="113"/>
      <c r="J98" s="112">
        <f t="shared" si="270"/>
        <v>0</v>
      </c>
      <c r="K98" s="113"/>
      <c r="L98" s="112">
        <f t="shared" si="271"/>
        <v>0</v>
      </c>
      <c r="M98" s="113"/>
      <c r="N98" s="112">
        <f t="shared" si="260"/>
        <v>0</v>
      </c>
      <c r="O98" s="113"/>
      <c r="P98" s="112">
        <f t="shared" si="283"/>
        <v>0</v>
      </c>
      <c r="Q98" s="113"/>
      <c r="R98" s="112">
        <f t="shared" si="261"/>
        <v>0</v>
      </c>
      <c r="S98" s="113"/>
      <c r="T98" s="112">
        <f t="shared" si="262"/>
        <v>0</v>
      </c>
      <c r="U98" s="113"/>
      <c r="V98" s="112">
        <f t="shared" si="263"/>
        <v>0</v>
      </c>
      <c r="W98" s="113"/>
      <c r="X98" s="112">
        <f t="shared" si="284"/>
        <v>0</v>
      </c>
      <c r="Y98" s="113"/>
      <c r="Z98" s="112">
        <f t="shared" si="324"/>
        <v>0</v>
      </c>
      <c r="AA98" s="113"/>
      <c r="AB98" s="280" t="e">
        <f t="shared" si="272"/>
        <v>#DIV/0!</v>
      </c>
    </row>
    <row r="99" spans="1:28" ht="15" hidden="1" customHeight="1" x14ac:dyDescent="0.2">
      <c r="A99" s="10">
        <v>379</v>
      </c>
      <c r="B99" s="11"/>
      <c r="C99" s="11">
        <v>4122</v>
      </c>
      <c r="D99" s="11" t="s">
        <v>547</v>
      </c>
      <c r="E99" s="54"/>
      <c r="F99" s="183"/>
      <c r="G99" s="113"/>
      <c r="H99" s="112"/>
      <c r="I99" s="113"/>
      <c r="J99" s="112"/>
      <c r="K99" s="113"/>
      <c r="L99" s="112"/>
      <c r="M99" s="113"/>
      <c r="N99" s="112"/>
      <c r="O99" s="113"/>
      <c r="P99" s="112"/>
      <c r="Q99" s="113"/>
      <c r="R99" s="112"/>
      <c r="S99" s="113"/>
      <c r="T99" s="112"/>
      <c r="U99" s="113"/>
      <c r="V99" s="112"/>
      <c r="W99" s="113"/>
      <c r="X99" s="112">
        <f t="shared" si="284"/>
        <v>0</v>
      </c>
      <c r="Y99" s="113"/>
      <c r="Z99" s="112">
        <f t="shared" si="324"/>
        <v>0</v>
      </c>
      <c r="AA99" s="113"/>
      <c r="AB99" s="280" t="e">
        <f t="shared" si="272"/>
        <v>#DIV/0!</v>
      </c>
    </row>
    <row r="100" spans="1:28" hidden="1" x14ac:dyDescent="0.2">
      <c r="A100" s="10">
        <v>521</v>
      </c>
      <c r="B100" s="11"/>
      <c r="C100" s="11">
        <v>4122</v>
      </c>
      <c r="D100" s="11" t="s">
        <v>561</v>
      </c>
      <c r="E100" s="54"/>
      <c r="F100" s="183"/>
      <c r="G100" s="113"/>
      <c r="H100" s="112">
        <f t="shared" ref="H100" si="325">I100-G100</f>
        <v>0</v>
      </c>
      <c r="I100" s="113"/>
      <c r="J100" s="112">
        <f t="shared" ref="J100" si="326">K100-I100</f>
        <v>0</v>
      </c>
      <c r="K100" s="113"/>
      <c r="L100" s="112">
        <f t="shared" ref="L100" si="327">M100-K100</f>
        <v>0</v>
      </c>
      <c r="M100" s="113"/>
      <c r="N100" s="112">
        <f t="shared" ref="N100" si="328">O100-M100</f>
        <v>0</v>
      </c>
      <c r="O100" s="113"/>
      <c r="P100" s="112">
        <v>0</v>
      </c>
      <c r="Q100" s="113"/>
      <c r="R100" s="112">
        <f t="shared" ref="R100" si="329">S100-Q100</f>
        <v>0</v>
      </c>
      <c r="S100" s="113"/>
      <c r="T100" s="112">
        <f t="shared" ref="T100" si="330">U100-S100</f>
        <v>0</v>
      </c>
      <c r="U100" s="113"/>
      <c r="V100" s="112">
        <f t="shared" ref="V100" si="331">W100-U100</f>
        <v>0</v>
      </c>
      <c r="W100" s="113"/>
      <c r="X100" s="112">
        <f t="shared" si="284"/>
        <v>0</v>
      </c>
      <c r="Y100" s="113"/>
      <c r="Z100" s="112">
        <f t="shared" si="324"/>
        <v>0</v>
      </c>
      <c r="AA100" s="113"/>
      <c r="AB100" s="280" t="e">
        <f t="shared" si="272"/>
        <v>#DIV/0!</v>
      </c>
    </row>
    <row r="101" spans="1:28" hidden="1" x14ac:dyDescent="0.2">
      <c r="A101" s="10">
        <v>98032</v>
      </c>
      <c r="B101" s="11"/>
      <c r="C101" s="11">
        <v>4122</v>
      </c>
      <c r="D101" s="11" t="s">
        <v>562</v>
      </c>
      <c r="E101" s="54"/>
      <c r="F101" s="183"/>
      <c r="G101" s="113"/>
      <c r="H101" s="112">
        <f t="shared" ref="H101" si="332">I101-G101</f>
        <v>0</v>
      </c>
      <c r="I101" s="113"/>
      <c r="J101" s="112">
        <f t="shared" ref="J101" si="333">K101-I101</f>
        <v>0</v>
      </c>
      <c r="K101" s="113"/>
      <c r="L101" s="112">
        <f t="shared" ref="L101" si="334">M101-K101</f>
        <v>0</v>
      </c>
      <c r="M101" s="113"/>
      <c r="N101" s="112">
        <f t="shared" ref="N101" si="335">O101-M101</f>
        <v>0</v>
      </c>
      <c r="O101" s="113"/>
      <c r="P101" s="112">
        <v>0</v>
      </c>
      <c r="Q101" s="113"/>
      <c r="R101" s="112">
        <f t="shared" ref="R101" si="336">S101-Q101</f>
        <v>0</v>
      </c>
      <c r="S101" s="113"/>
      <c r="T101" s="112">
        <f t="shared" ref="T101" si="337">U101-S101</f>
        <v>0</v>
      </c>
      <c r="U101" s="113"/>
      <c r="V101" s="112">
        <f t="shared" ref="V101" si="338">W101-U101</f>
        <v>0</v>
      </c>
      <c r="W101" s="113"/>
      <c r="X101" s="112">
        <f t="shared" ref="X101" si="339">Y101-W101</f>
        <v>0</v>
      </c>
      <c r="Y101" s="113"/>
      <c r="Z101" s="112">
        <f t="shared" ref="Z101" si="340">AA101-Y101</f>
        <v>0</v>
      </c>
      <c r="AA101" s="113"/>
      <c r="AB101" s="280" t="e">
        <f t="shared" si="272"/>
        <v>#DIV/0!</v>
      </c>
    </row>
    <row r="102" spans="1:28" ht="15" customHeight="1" x14ac:dyDescent="0.2">
      <c r="A102" s="10">
        <v>551</v>
      </c>
      <c r="B102" s="11"/>
      <c r="C102" s="11">
        <v>4122</v>
      </c>
      <c r="D102" s="11" t="s">
        <v>529</v>
      </c>
      <c r="E102" s="54">
        <v>0</v>
      </c>
      <c r="F102" s="183">
        <v>65</v>
      </c>
      <c r="G102" s="113"/>
      <c r="H102" s="112">
        <f t="shared" si="269"/>
        <v>0</v>
      </c>
      <c r="I102" s="113"/>
      <c r="J102" s="112">
        <f t="shared" si="270"/>
        <v>0</v>
      </c>
      <c r="K102" s="113"/>
      <c r="L102" s="112">
        <f t="shared" si="271"/>
        <v>0</v>
      </c>
      <c r="M102" s="113"/>
      <c r="N102" s="112">
        <f t="shared" si="260"/>
        <v>0</v>
      </c>
      <c r="O102" s="113"/>
      <c r="P102" s="112">
        <f t="shared" si="283"/>
        <v>0</v>
      </c>
      <c r="Q102" s="113"/>
      <c r="R102" s="112">
        <f t="shared" si="261"/>
        <v>65</v>
      </c>
      <c r="S102" s="113">
        <v>65</v>
      </c>
      <c r="T102" s="112">
        <f t="shared" si="262"/>
        <v>0</v>
      </c>
      <c r="U102" s="113">
        <v>65</v>
      </c>
      <c r="V102" s="112">
        <f t="shared" si="263"/>
        <v>0</v>
      </c>
      <c r="W102" s="113">
        <v>65</v>
      </c>
      <c r="X102" s="112">
        <f t="shared" si="284"/>
        <v>-65</v>
      </c>
      <c r="Y102" s="113"/>
      <c r="Z102" s="112">
        <f t="shared" si="324"/>
        <v>0</v>
      </c>
      <c r="AA102" s="113"/>
      <c r="AB102" s="280">
        <f t="shared" si="272"/>
        <v>100</v>
      </c>
    </row>
    <row r="103" spans="1:28" ht="15" hidden="1" customHeight="1" x14ac:dyDescent="0.2">
      <c r="A103" s="35"/>
      <c r="B103" s="28"/>
      <c r="C103" s="28">
        <v>4216</v>
      </c>
      <c r="D103" s="28" t="s">
        <v>77</v>
      </c>
      <c r="E103" s="54"/>
      <c r="F103" s="183"/>
      <c r="G103" s="113"/>
      <c r="H103" s="112">
        <f t="shared" si="269"/>
        <v>0</v>
      </c>
      <c r="I103" s="113"/>
      <c r="J103" s="112">
        <f t="shared" si="270"/>
        <v>0</v>
      </c>
      <c r="K103" s="113"/>
      <c r="L103" s="112">
        <f t="shared" si="271"/>
        <v>0</v>
      </c>
      <c r="M103" s="113"/>
      <c r="N103" s="112">
        <f t="shared" si="260"/>
        <v>0</v>
      </c>
      <c r="O103" s="113"/>
      <c r="P103" s="112">
        <f t="shared" si="283"/>
        <v>0</v>
      </c>
      <c r="Q103" s="113"/>
      <c r="R103" s="112">
        <f t="shared" si="261"/>
        <v>0</v>
      </c>
      <c r="S103" s="113"/>
      <c r="T103" s="112">
        <f t="shared" si="262"/>
        <v>0</v>
      </c>
      <c r="U103" s="113"/>
      <c r="V103" s="112">
        <f t="shared" si="263"/>
        <v>0</v>
      </c>
      <c r="W103" s="113"/>
      <c r="X103" s="112">
        <f t="shared" si="284"/>
        <v>0</v>
      </c>
      <c r="Y103" s="113"/>
      <c r="Z103" s="112">
        <f t="shared" si="324"/>
        <v>0</v>
      </c>
      <c r="AA103" s="113"/>
      <c r="AB103" s="280" t="e">
        <f t="shared" si="272"/>
        <v>#DIV/0!</v>
      </c>
    </row>
    <row r="104" spans="1:28" ht="15" hidden="1" customHeight="1" x14ac:dyDescent="0.2">
      <c r="A104" s="11"/>
      <c r="B104" s="11"/>
      <c r="C104" s="11">
        <v>4216</v>
      </c>
      <c r="D104" s="11" t="s">
        <v>76</v>
      </c>
      <c r="E104" s="54"/>
      <c r="F104" s="183"/>
      <c r="G104" s="113"/>
      <c r="H104" s="112">
        <f t="shared" si="269"/>
        <v>0</v>
      </c>
      <c r="I104" s="113"/>
      <c r="J104" s="112">
        <f t="shared" si="270"/>
        <v>0</v>
      </c>
      <c r="K104" s="113"/>
      <c r="L104" s="112">
        <f t="shared" si="271"/>
        <v>0</v>
      </c>
      <c r="M104" s="113"/>
      <c r="N104" s="112">
        <f t="shared" si="260"/>
        <v>0</v>
      </c>
      <c r="O104" s="113"/>
      <c r="P104" s="112">
        <f t="shared" si="283"/>
        <v>0</v>
      </c>
      <c r="Q104" s="113"/>
      <c r="R104" s="112">
        <f t="shared" si="261"/>
        <v>0</v>
      </c>
      <c r="S104" s="113"/>
      <c r="T104" s="112">
        <f t="shared" si="262"/>
        <v>0</v>
      </c>
      <c r="U104" s="113"/>
      <c r="V104" s="112">
        <f t="shared" si="263"/>
        <v>0</v>
      </c>
      <c r="W104" s="113"/>
      <c r="X104" s="112">
        <f t="shared" si="284"/>
        <v>0</v>
      </c>
      <c r="Y104" s="113"/>
      <c r="Z104" s="112">
        <f t="shared" si="324"/>
        <v>0</v>
      </c>
      <c r="AA104" s="113"/>
      <c r="AB104" s="280" t="e">
        <f t="shared" si="272"/>
        <v>#DIV/0!</v>
      </c>
    </row>
    <row r="105" spans="1:28" ht="15" hidden="1" customHeight="1" x14ac:dyDescent="0.2">
      <c r="A105" s="11"/>
      <c r="B105" s="11"/>
      <c r="C105" s="11">
        <v>4152</v>
      </c>
      <c r="D105" s="28" t="s">
        <v>89</v>
      </c>
      <c r="E105" s="54"/>
      <c r="F105" s="183"/>
      <c r="G105" s="113"/>
      <c r="H105" s="112">
        <f t="shared" si="269"/>
        <v>0</v>
      </c>
      <c r="I105" s="113"/>
      <c r="J105" s="112">
        <f t="shared" si="270"/>
        <v>0</v>
      </c>
      <c r="K105" s="113"/>
      <c r="L105" s="112">
        <f t="shared" si="271"/>
        <v>0</v>
      </c>
      <c r="M105" s="113"/>
      <c r="N105" s="112">
        <f t="shared" si="260"/>
        <v>0</v>
      </c>
      <c r="O105" s="113"/>
      <c r="P105" s="112">
        <f t="shared" si="283"/>
        <v>0</v>
      </c>
      <c r="Q105" s="113"/>
      <c r="R105" s="112">
        <f t="shared" si="261"/>
        <v>0</v>
      </c>
      <c r="S105" s="113"/>
      <c r="T105" s="112">
        <f t="shared" si="262"/>
        <v>0</v>
      </c>
      <c r="U105" s="113"/>
      <c r="V105" s="112">
        <f t="shared" si="263"/>
        <v>0</v>
      </c>
      <c r="W105" s="113"/>
      <c r="X105" s="112">
        <f t="shared" si="284"/>
        <v>0</v>
      </c>
      <c r="Y105" s="113"/>
      <c r="Z105" s="112">
        <f t="shared" si="324"/>
        <v>0</v>
      </c>
      <c r="AA105" s="113"/>
      <c r="AB105" s="280" t="e">
        <f t="shared" si="272"/>
        <v>#DIV/0!</v>
      </c>
    </row>
    <row r="106" spans="1:28" ht="15" hidden="1" customHeight="1" x14ac:dyDescent="0.2">
      <c r="A106" s="10">
        <v>617</v>
      </c>
      <c r="B106" s="11"/>
      <c r="C106" s="11">
        <v>4222</v>
      </c>
      <c r="D106" s="11" t="s">
        <v>75</v>
      </c>
      <c r="E106" s="54"/>
      <c r="F106" s="183"/>
      <c r="G106" s="113"/>
      <c r="H106" s="112">
        <f t="shared" si="269"/>
        <v>0</v>
      </c>
      <c r="I106" s="113"/>
      <c r="J106" s="112">
        <f t="shared" si="270"/>
        <v>0</v>
      </c>
      <c r="K106" s="113"/>
      <c r="L106" s="112">
        <f t="shared" si="271"/>
        <v>0</v>
      </c>
      <c r="M106" s="113"/>
      <c r="N106" s="112">
        <f t="shared" si="260"/>
        <v>0</v>
      </c>
      <c r="O106" s="113"/>
      <c r="P106" s="112">
        <f t="shared" si="283"/>
        <v>0</v>
      </c>
      <c r="Q106" s="113"/>
      <c r="R106" s="112">
        <f t="shared" si="261"/>
        <v>0</v>
      </c>
      <c r="S106" s="113"/>
      <c r="T106" s="112">
        <f t="shared" si="262"/>
        <v>0</v>
      </c>
      <c r="U106" s="113"/>
      <c r="V106" s="112">
        <f t="shared" si="263"/>
        <v>0</v>
      </c>
      <c r="W106" s="113"/>
      <c r="X106" s="112">
        <f t="shared" si="284"/>
        <v>0</v>
      </c>
      <c r="Y106" s="113"/>
      <c r="Z106" s="112">
        <f t="shared" si="324"/>
        <v>0</v>
      </c>
      <c r="AA106" s="113"/>
      <c r="AB106" s="280" t="e">
        <f t="shared" si="272"/>
        <v>#DIV/0!</v>
      </c>
    </row>
    <row r="107" spans="1:28" ht="15" hidden="1" customHeight="1" x14ac:dyDescent="0.2">
      <c r="A107" s="10"/>
      <c r="B107" s="11">
        <v>3341</v>
      </c>
      <c r="C107" s="11">
        <v>2111</v>
      </c>
      <c r="D107" s="11" t="s">
        <v>74</v>
      </c>
      <c r="E107" s="54"/>
      <c r="F107" s="183"/>
      <c r="G107" s="113"/>
      <c r="H107" s="112">
        <f t="shared" si="269"/>
        <v>0</v>
      </c>
      <c r="I107" s="113"/>
      <c r="J107" s="112">
        <f t="shared" si="270"/>
        <v>0</v>
      </c>
      <c r="K107" s="113"/>
      <c r="L107" s="112">
        <f t="shared" si="271"/>
        <v>0</v>
      </c>
      <c r="M107" s="113"/>
      <c r="N107" s="112">
        <f t="shared" si="260"/>
        <v>0</v>
      </c>
      <c r="O107" s="113"/>
      <c r="P107" s="112">
        <f t="shared" si="283"/>
        <v>0</v>
      </c>
      <c r="Q107" s="113"/>
      <c r="R107" s="112">
        <f t="shared" si="261"/>
        <v>0</v>
      </c>
      <c r="S107" s="113"/>
      <c r="T107" s="112">
        <f t="shared" si="262"/>
        <v>0</v>
      </c>
      <c r="U107" s="113"/>
      <c r="V107" s="112">
        <f t="shared" si="263"/>
        <v>0</v>
      </c>
      <c r="W107" s="113"/>
      <c r="X107" s="112">
        <f t="shared" si="284"/>
        <v>0</v>
      </c>
      <c r="Y107" s="113"/>
      <c r="Z107" s="112">
        <f t="shared" si="324"/>
        <v>0</v>
      </c>
      <c r="AA107" s="113"/>
      <c r="AB107" s="280" t="e">
        <f t="shared" si="272"/>
        <v>#DIV/0!</v>
      </c>
    </row>
    <row r="108" spans="1:28" ht="15.75" hidden="1" x14ac:dyDescent="0.25">
      <c r="A108" s="44">
        <v>359</v>
      </c>
      <c r="B108" s="27"/>
      <c r="C108" s="46">
        <v>4122</v>
      </c>
      <c r="D108" s="32" t="s">
        <v>327</v>
      </c>
      <c r="E108" s="54"/>
      <c r="F108" s="183"/>
      <c r="G108" s="113"/>
      <c r="H108" s="112">
        <f t="shared" si="269"/>
        <v>0</v>
      </c>
      <c r="I108" s="113"/>
      <c r="J108" s="112">
        <f t="shared" si="270"/>
        <v>0</v>
      </c>
      <c r="K108" s="113"/>
      <c r="L108" s="112">
        <f t="shared" si="271"/>
        <v>0</v>
      </c>
      <c r="M108" s="113"/>
      <c r="N108" s="112">
        <f t="shared" si="260"/>
        <v>0</v>
      </c>
      <c r="O108" s="113"/>
      <c r="P108" s="112">
        <f t="shared" si="283"/>
        <v>0</v>
      </c>
      <c r="Q108" s="113"/>
      <c r="R108" s="112">
        <f t="shared" si="261"/>
        <v>0</v>
      </c>
      <c r="S108" s="113"/>
      <c r="T108" s="112">
        <f t="shared" si="262"/>
        <v>0</v>
      </c>
      <c r="U108" s="113"/>
      <c r="V108" s="112">
        <f t="shared" si="263"/>
        <v>0</v>
      </c>
      <c r="W108" s="113"/>
      <c r="X108" s="112">
        <f t="shared" si="284"/>
        <v>0</v>
      </c>
      <c r="Y108" s="113"/>
      <c r="Z108" s="112">
        <f t="shared" si="324"/>
        <v>0</v>
      </c>
      <c r="AA108" s="113"/>
      <c r="AB108" s="280" t="e">
        <f t="shared" si="272"/>
        <v>#DIV/0!</v>
      </c>
    </row>
    <row r="109" spans="1:28" ht="15.75" hidden="1" x14ac:dyDescent="0.25">
      <c r="A109" s="44"/>
      <c r="B109" s="27"/>
      <c r="C109" s="46">
        <v>4122</v>
      </c>
      <c r="D109" s="32" t="s">
        <v>326</v>
      </c>
      <c r="E109" s="54"/>
      <c r="F109" s="183"/>
      <c r="G109" s="113"/>
      <c r="H109" s="112">
        <f t="shared" si="269"/>
        <v>0</v>
      </c>
      <c r="I109" s="113"/>
      <c r="J109" s="112">
        <f t="shared" si="270"/>
        <v>0</v>
      </c>
      <c r="K109" s="113"/>
      <c r="L109" s="112">
        <f t="shared" si="271"/>
        <v>0</v>
      </c>
      <c r="M109" s="113"/>
      <c r="N109" s="112">
        <f t="shared" si="260"/>
        <v>0</v>
      </c>
      <c r="O109" s="113"/>
      <c r="P109" s="112">
        <f t="shared" si="283"/>
        <v>0</v>
      </c>
      <c r="Q109" s="113"/>
      <c r="R109" s="112">
        <f t="shared" si="261"/>
        <v>0</v>
      </c>
      <c r="S109" s="113"/>
      <c r="T109" s="112">
        <f t="shared" si="262"/>
        <v>0</v>
      </c>
      <c r="U109" s="113"/>
      <c r="V109" s="112">
        <f t="shared" si="263"/>
        <v>0</v>
      </c>
      <c r="W109" s="113"/>
      <c r="X109" s="112">
        <f t="shared" si="284"/>
        <v>0</v>
      </c>
      <c r="Y109" s="113"/>
      <c r="Z109" s="112">
        <f t="shared" si="324"/>
        <v>0</v>
      </c>
      <c r="AA109" s="113"/>
      <c r="AB109" s="280" t="e">
        <f t="shared" si="272"/>
        <v>#DIV/0!</v>
      </c>
    </row>
    <row r="110" spans="1:28" ht="15.75" hidden="1" x14ac:dyDescent="0.25">
      <c r="A110" s="44">
        <v>379</v>
      </c>
      <c r="B110" s="27"/>
      <c r="C110" s="46">
        <v>4122</v>
      </c>
      <c r="D110" s="32" t="s">
        <v>328</v>
      </c>
      <c r="E110" s="54"/>
      <c r="F110" s="183"/>
      <c r="G110" s="113"/>
      <c r="H110" s="112">
        <f t="shared" si="269"/>
        <v>0</v>
      </c>
      <c r="I110" s="113"/>
      <c r="J110" s="112">
        <f t="shared" si="270"/>
        <v>0</v>
      </c>
      <c r="K110" s="113"/>
      <c r="L110" s="112">
        <f t="shared" si="271"/>
        <v>0</v>
      </c>
      <c r="M110" s="113"/>
      <c r="N110" s="112">
        <f t="shared" si="260"/>
        <v>0</v>
      </c>
      <c r="O110" s="113"/>
      <c r="P110" s="112">
        <f t="shared" si="283"/>
        <v>0</v>
      </c>
      <c r="Q110" s="113"/>
      <c r="R110" s="112">
        <f t="shared" si="261"/>
        <v>0</v>
      </c>
      <c r="S110" s="113"/>
      <c r="T110" s="112">
        <f t="shared" si="262"/>
        <v>0</v>
      </c>
      <c r="U110" s="113"/>
      <c r="V110" s="112">
        <f t="shared" si="263"/>
        <v>0</v>
      </c>
      <c r="W110" s="113"/>
      <c r="X110" s="112">
        <f t="shared" si="284"/>
        <v>0</v>
      </c>
      <c r="Y110" s="113"/>
      <c r="Z110" s="112">
        <f t="shared" si="324"/>
        <v>0</v>
      </c>
      <c r="AA110" s="113"/>
      <c r="AB110" s="280" t="e">
        <f t="shared" si="272"/>
        <v>#DIV/0!</v>
      </c>
    </row>
    <row r="111" spans="1:28" ht="15.75" hidden="1" x14ac:dyDescent="0.25">
      <c r="A111" s="256"/>
      <c r="B111" s="15"/>
      <c r="C111" s="46"/>
      <c r="D111" s="32"/>
      <c r="E111" s="54"/>
      <c r="F111" s="183"/>
      <c r="G111" s="113"/>
      <c r="H111" s="112"/>
      <c r="I111" s="113"/>
      <c r="J111" s="112"/>
      <c r="K111" s="113"/>
      <c r="L111" s="112"/>
      <c r="M111" s="113"/>
      <c r="N111" s="112"/>
      <c r="O111" s="113"/>
      <c r="P111" s="112"/>
      <c r="Q111" s="113"/>
      <c r="R111" s="112"/>
      <c r="S111" s="113"/>
      <c r="T111" s="112"/>
      <c r="U111" s="113"/>
      <c r="V111" s="112"/>
      <c r="W111" s="113"/>
      <c r="X111" s="112"/>
      <c r="Y111" s="113"/>
      <c r="Z111" s="112"/>
      <c r="AA111" s="113"/>
      <c r="AB111" s="280" t="e">
        <f t="shared" si="272"/>
        <v>#DIV/0!</v>
      </c>
    </row>
    <row r="112" spans="1:28" hidden="1" x14ac:dyDescent="0.2">
      <c r="A112" s="43"/>
      <c r="B112" s="42">
        <v>3699</v>
      </c>
      <c r="C112" s="40">
        <v>2111</v>
      </c>
      <c r="D112" s="39" t="s">
        <v>331</v>
      </c>
      <c r="E112" s="54"/>
      <c r="F112" s="183"/>
      <c r="G112" s="113"/>
      <c r="H112" s="112">
        <f t="shared" si="269"/>
        <v>0</v>
      </c>
      <c r="I112" s="113"/>
      <c r="J112" s="112">
        <f t="shared" si="270"/>
        <v>0</v>
      </c>
      <c r="K112" s="113"/>
      <c r="L112" s="112">
        <f t="shared" si="271"/>
        <v>0</v>
      </c>
      <c r="M112" s="113"/>
      <c r="N112" s="112">
        <f t="shared" si="260"/>
        <v>0</v>
      </c>
      <c r="O112" s="113"/>
      <c r="P112" s="112">
        <f t="shared" si="283"/>
        <v>0</v>
      </c>
      <c r="Q112" s="113"/>
      <c r="R112" s="112">
        <f t="shared" si="261"/>
        <v>0</v>
      </c>
      <c r="S112" s="113"/>
      <c r="T112" s="112">
        <f t="shared" si="262"/>
        <v>0</v>
      </c>
      <c r="U112" s="113"/>
      <c r="V112" s="112">
        <f t="shared" si="263"/>
        <v>0</v>
      </c>
      <c r="W112" s="113"/>
      <c r="X112" s="112">
        <f t="shared" si="284"/>
        <v>0</v>
      </c>
      <c r="Y112" s="113"/>
      <c r="Z112" s="112">
        <f t="shared" si="324"/>
        <v>0</v>
      </c>
      <c r="AA112" s="113"/>
      <c r="AB112" s="280" t="e">
        <f t="shared" si="272"/>
        <v>#DIV/0!</v>
      </c>
    </row>
    <row r="113" spans="1:28" hidden="1" x14ac:dyDescent="0.2">
      <c r="A113" s="10">
        <v>521</v>
      </c>
      <c r="B113" s="11"/>
      <c r="C113" s="11">
        <v>4222</v>
      </c>
      <c r="D113" s="11" t="s">
        <v>563</v>
      </c>
      <c r="E113" s="54"/>
      <c r="F113" s="183"/>
      <c r="G113" s="113"/>
      <c r="H113" s="112">
        <f t="shared" si="269"/>
        <v>0</v>
      </c>
      <c r="I113" s="113"/>
      <c r="J113" s="112">
        <f t="shared" si="270"/>
        <v>0</v>
      </c>
      <c r="K113" s="113"/>
      <c r="L113" s="112">
        <f t="shared" si="271"/>
        <v>0</v>
      </c>
      <c r="M113" s="113"/>
      <c r="N113" s="112">
        <f t="shared" si="260"/>
        <v>0</v>
      </c>
      <c r="O113" s="113"/>
      <c r="P113" s="112">
        <v>0</v>
      </c>
      <c r="Q113" s="113"/>
      <c r="R113" s="112">
        <f t="shared" si="261"/>
        <v>0</v>
      </c>
      <c r="S113" s="113"/>
      <c r="T113" s="112">
        <f t="shared" si="262"/>
        <v>0</v>
      </c>
      <c r="U113" s="113"/>
      <c r="V113" s="112">
        <f t="shared" si="263"/>
        <v>0</v>
      </c>
      <c r="W113" s="113"/>
      <c r="X113" s="112">
        <f t="shared" ref="X113" si="341">Y113-W113</f>
        <v>0</v>
      </c>
      <c r="Y113" s="113"/>
      <c r="Z113" s="112">
        <f t="shared" ref="Z113" si="342">AA113-Y113</f>
        <v>0</v>
      </c>
      <c r="AA113" s="113"/>
      <c r="AB113" s="280" t="e">
        <f t="shared" si="272"/>
        <v>#DIV/0!</v>
      </c>
    </row>
    <row r="114" spans="1:28" x14ac:dyDescent="0.2">
      <c r="A114" s="10"/>
      <c r="B114" s="11">
        <v>3349</v>
      </c>
      <c r="C114" s="11">
        <v>2111</v>
      </c>
      <c r="D114" s="11" t="s">
        <v>203</v>
      </c>
      <c r="E114" s="54">
        <v>0</v>
      </c>
      <c r="F114" s="183">
        <v>0</v>
      </c>
      <c r="G114" s="113">
        <v>31.9</v>
      </c>
      <c r="H114" s="112">
        <f t="shared" si="269"/>
        <v>81.800000000000011</v>
      </c>
      <c r="I114" s="113">
        <v>113.7</v>
      </c>
      <c r="J114" s="112">
        <f t="shared" si="270"/>
        <v>77.399999999999991</v>
      </c>
      <c r="K114" s="113">
        <v>191.1</v>
      </c>
      <c r="L114" s="112">
        <f t="shared" si="271"/>
        <v>104.4</v>
      </c>
      <c r="M114" s="113">
        <v>295.5</v>
      </c>
      <c r="N114" s="112">
        <f t="shared" si="260"/>
        <v>72.5</v>
      </c>
      <c r="O114" s="113">
        <v>368</v>
      </c>
      <c r="P114" s="112">
        <f t="shared" si="283"/>
        <v>-368</v>
      </c>
      <c r="Q114" s="113"/>
      <c r="R114" s="112">
        <f t="shared" si="261"/>
        <v>468.3</v>
      </c>
      <c r="S114" s="113">
        <v>468.3</v>
      </c>
      <c r="T114" s="112">
        <f t="shared" si="262"/>
        <v>52.699999999999989</v>
      </c>
      <c r="U114" s="113">
        <v>521</v>
      </c>
      <c r="V114" s="112">
        <f t="shared" si="263"/>
        <v>57</v>
      </c>
      <c r="W114" s="113">
        <v>578</v>
      </c>
      <c r="X114" s="112">
        <f t="shared" si="284"/>
        <v>-578</v>
      </c>
      <c r="Y114" s="113"/>
      <c r="Z114" s="112">
        <f t="shared" si="324"/>
        <v>0</v>
      </c>
      <c r="AA114" s="113"/>
      <c r="AB114" s="280" t="e">
        <f t="shared" si="272"/>
        <v>#DIV/0!</v>
      </c>
    </row>
    <row r="115" spans="1:28" x14ac:dyDescent="0.2">
      <c r="A115" s="10"/>
      <c r="B115" s="11">
        <v>3639</v>
      </c>
      <c r="C115" s="11">
        <v>2131</v>
      </c>
      <c r="D115" s="11" t="s">
        <v>647</v>
      </c>
      <c r="E115" s="54">
        <v>0</v>
      </c>
      <c r="F115" s="183">
        <v>0</v>
      </c>
      <c r="G115" s="281">
        <v>31.9</v>
      </c>
      <c r="H115" s="280">
        <f t="shared" ref="H115" si="343">I115-G115</f>
        <v>81.800000000000011</v>
      </c>
      <c r="I115" s="281">
        <v>113.7</v>
      </c>
      <c r="J115" s="280">
        <f t="shared" ref="J115" si="344">K115-I115</f>
        <v>77.399999999999991</v>
      </c>
      <c r="K115" s="281">
        <v>191.1</v>
      </c>
      <c r="L115" s="280">
        <f t="shared" ref="L115" si="345">M115-K115</f>
        <v>104.4</v>
      </c>
      <c r="M115" s="281">
        <v>295.5</v>
      </c>
      <c r="N115" s="280">
        <f t="shared" ref="N115" si="346">O115-M115</f>
        <v>72.5</v>
      </c>
      <c r="O115" s="281">
        <v>368</v>
      </c>
      <c r="P115" s="280">
        <f t="shared" ref="P115" si="347">Q115-O115</f>
        <v>-368</v>
      </c>
      <c r="Q115" s="281"/>
      <c r="R115" s="280">
        <f t="shared" ref="R115" si="348">S115-Q115</f>
        <v>0.7</v>
      </c>
      <c r="S115" s="281">
        <v>0.7</v>
      </c>
      <c r="T115" s="280">
        <f t="shared" ref="T115" si="349">U115-S115</f>
        <v>0</v>
      </c>
      <c r="U115" s="281">
        <v>0.7</v>
      </c>
      <c r="V115" s="280">
        <f t="shared" ref="V115" si="350">W115-U115</f>
        <v>0</v>
      </c>
      <c r="W115" s="281">
        <v>0.7</v>
      </c>
      <c r="X115" s="280">
        <f t="shared" ref="X115" si="351">Y115-W115</f>
        <v>-0.7</v>
      </c>
      <c r="Y115" s="281"/>
      <c r="Z115" s="280">
        <f t="shared" ref="Z115" si="352">AA115-Y115</f>
        <v>0</v>
      </c>
      <c r="AA115" s="281"/>
      <c r="AB115" s="280" t="e">
        <f t="shared" si="272"/>
        <v>#DIV/0!</v>
      </c>
    </row>
    <row r="116" spans="1:28" ht="15" hidden="1" customHeight="1" x14ac:dyDescent="0.2">
      <c r="A116" s="10"/>
      <c r="B116" s="11">
        <v>3699</v>
      </c>
      <c r="C116" s="11">
        <v>2111</v>
      </c>
      <c r="D116" s="11" t="s">
        <v>407</v>
      </c>
      <c r="E116" s="54"/>
      <c r="F116" s="183"/>
      <c r="G116" s="113"/>
      <c r="H116" s="112">
        <f t="shared" ref="H116" si="353">I116-G116</f>
        <v>0</v>
      </c>
      <c r="I116" s="113"/>
      <c r="J116" s="112">
        <f t="shared" ref="J116" si="354">K116-I116</f>
        <v>0</v>
      </c>
      <c r="K116" s="113"/>
      <c r="L116" s="112">
        <f t="shared" ref="L116" si="355">M116-K116</f>
        <v>0</v>
      </c>
      <c r="M116" s="113"/>
      <c r="N116" s="112">
        <f t="shared" ref="N116" si="356">O116-M116</f>
        <v>0</v>
      </c>
      <c r="O116" s="113"/>
      <c r="P116" s="112">
        <f t="shared" ref="P116" si="357">Q116-O116</f>
        <v>0</v>
      </c>
      <c r="Q116" s="113"/>
      <c r="R116" s="112">
        <f t="shared" ref="R116" si="358">S116-Q116</f>
        <v>0</v>
      </c>
      <c r="S116" s="113"/>
      <c r="T116" s="112">
        <f t="shared" ref="T116" si="359">U116-S116</f>
        <v>0</v>
      </c>
      <c r="U116" s="113"/>
      <c r="V116" s="112">
        <f t="shared" ref="V116" si="360">W116-U116</f>
        <v>0</v>
      </c>
      <c r="W116" s="113"/>
      <c r="X116" s="112">
        <f t="shared" ref="X116" si="361">Y116-W116</f>
        <v>0</v>
      </c>
      <c r="Y116" s="113"/>
      <c r="Z116" s="112">
        <f t="shared" ref="Z116" si="362">AA116-Y116</f>
        <v>0</v>
      </c>
      <c r="AA116" s="113"/>
      <c r="AB116" s="280" t="e">
        <f t="shared" si="272"/>
        <v>#DIV/0!</v>
      </c>
    </row>
    <row r="117" spans="1:28" ht="15" hidden="1" customHeight="1" x14ac:dyDescent="0.2">
      <c r="A117" s="10"/>
      <c r="B117" s="11">
        <v>3699</v>
      </c>
      <c r="C117" s="11">
        <v>3121</v>
      </c>
      <c r="D117" s="11" t="s">
        <v>518</v>
      </c>
      <c r="E117" s="54"/>
      <c r="F117" s="183"/>
      <c r="G117" s="113"/>
      <c r="H117" s="112">
        <f t="shared" ref="H117" si="363">I117-G117</f>
        <v>0</v>
      </c>
      <c r="I117" s="113"/>
      <c r="J117" s="112">
        <f t="shared" ref="J117" si="364">K117-I117</f>
        <v>0</v>
      </c>
      <c r="K117" s="113"/>
      <c r="L117" s="112">
        <f t="shared" ref="L117" si="365">M117-K117</f>
        <v>0</v>
      </c>
      <c r="M117" s="113"/>
      <c r="N117" s="112">
        <f t="shared" ref="N117" si="366">O117-M117</f>
        <v>0</v>
      </c>
      <c r="O117" s="113"/>
      <c r="P117" s="112">
        <f t="shared" ref="P117" si="367">Q117-O117</f>
        <v>0</v>
      </c>
      <c r="Q117" s="113"/>
      <c r="R117" s="112">
        <f t="shared" ref="R117" si="368">S117-Q117</f>
        <v>0</v>
      </c>
      <c r="S117" s="113"/>
      <c r="T117" s="112">
        <f t="shared" ref="T117" si="369">U117-S117</f>
        <v>0</v>
      </c>
      <c r="U117" s="113"/>
      <c r="V117" s="112">
        <f t="shared" ref="V117" si="370">W117-U117</f>
        <v>0</v>
      </c>
      <c r="W117" s="113"/>
      <c r="X117" s="112">
        <f t="shared" ref="X117" si="371">Y117-W117</f>
        <v>0</v>
      </c>
      <c r="Y117" s="113"/>
      <c r="Z117" s="112">
        <f t="shared" ref="Z117" si="372">AA117-Y117</f>
        <v>0</v>
      </c>
      <c r="AA117" s="113"/>
      <c r="AB117" s="280" t="e">
        <f t="shared" si="272"/>
        <v>#DIV/0!</v>
      </c>
    </row>
    <row r="118" spans="1:28" ht="15" customHeight="1" x14ac:dyDescent="0.2">
      <c r="A118" s="10"/>
      <c r="B118" s="11">
        <v>3900</v>
      </c>
      <c r="C118" s="11">
        <v>2321</v>
      </c>
      <c r="D118" s="11" t="s">
        <v>625</v>
      </c>
      <c r="E118" s="54">
        <v>0</v>
      </c>
      <c r="F118" s="183">
        <v>25</v>
      </c>
      <c r="G118" s="281"/>
      <c r="H118" s="280">
        <f t="shared" ref="H118" si="373">I118-G118</f>
        <v>0</v>
      </c>
      <c r="I118" s="281"/>
      <c r="J118" s="280">
        <f t="shared" ref="J118" si="374">K118-I118</f>
        <v>0</v>
      </c>
      <c r="K118" s="281"/>
      <c r="L118" s="280">
        <f t="shared" ref="L118" si="375">M118-K118</f>
        <v>0</v>
      </c>
      <c r="M118" s="281"/>
      <c r="N118" s="280">
        <f t="shared" ref="N118" si="376">O118-M118</f>
        <v>25</v>
      </c>
      <c r="O118" s="281">
        <v>25</v>
      </c>
      <c r="P118" s="280">
        <f t="shared" ref="P118" si="377">Q118-O118</f>
        <v>-25</v>
      </c>
      <c r="Q118" s="281"/>
      <c r="R118" s="280">
        <f t="shared" ref="R118" si="378">S118-Q118</f>
        <v>25</v>
      </c>
      <c r="S118" s="281">
        <v>25</v>
      </c>
      <c r="T118" s="280">
        <f t="shared" ref="T118" si="379">U118-S118</f>
        <v>0</v>
      </c>
      <c r="U118" s="281">
        <v>25</v>
      </c>
      <c r="V118" s="280">
        <f t="shared" ref="V118" si="380">W118-U118</f>
        <v>0</v>
      </c>
      <c r="W118" s="281">
        <v>25</v>
      </c>
      <c r="X118" s="280">
        <f t="shared" ref="X118" si="381">Y118-W118</f>
        <v>-25</v>
      </c>
      <c r="Y118" s="281"/>
      <c r="Z118" s="280">
        <f t="shared" ref="Z118" si="382">AA118-Y118</f>
        <v>0</v>
      </c>
      <c r="AA118" s="281"/>
      <c r="AB118" s="280">
        <f t="shared" si="272"/>
        <v>100</v>
      </c>
    </row>
    <row r="119" spans="1:28" ht="15" hidden="1" customHeight="1" x14ac:dyDescent="0.2">
      <c r="A119" s="10"/>
      <c r="B119" s="11">
        <v>5512</v>
      </c>
      <c r="C119" s="11">
        <v>2111</v>
      </c>
      <c r="D119" s="11" t="s">
        <v>73</v>
      </c>
      <c r="E119" s="54"/>
      <c r="F119" s="183"/>
      <c r="G119" s="113"/>
      <c r="H119" s="112">
        <f t="shared" si="269"/>
        <v>0</v>
      </c>
      <c r="I119" s="113"/>
      <c r="J119" s="112">
        <f t="shared" si="270"/>
        <v>0</v>
      </c>
      <c r="K119" s="113"/>
      <c r="L119" s="112">
        <f t="shared" si="271"/>
        <v>0</v>
      </c>
      <c r="M119" s="113"/>
      <c r="N119" s="112">
        <f t="shared" si="260"/>
        <v>0</v>
      </c>
      <c r="O119" s="113"/>
      <c r="P119" s="112">
        <f t="shared" si="283"/>
        <v>0</v>
      </c>
      <c r="Q119" s="113"/>
      <c r="R119" s="112">
        <f t="shared" si="261"/>
        <v>0</v>
      </c>
      <c r="S119" s="113"/>
      <c r="T119" s="112">
        <f t="shared" si="262"/>
        <v>0</v>
      </c>
      <c r="U119" s="113"/>
      <c r="V119" s="112">
        <f t="shared" si="263"/>
        <v>0</v>
      </c>
      <c r="W119" s="113"/>
      <c r="X119" s="112">
        <f t="shared" si="284"/>
        <v>0</v>
      </c>
      <c r="Y119" s="113"/>
      <c r="Z119" s="112">
        <f t="shared" si="324"/>
        <v>0</v>
      </c>
      <c r="AA119" s="113"/>
      <c r="AB119" s="280" t="e">
        <f t="shared" si="272"/>
        <v>#DIV/0!</v>
      </c>
    </row>
    <row r="120" spans="1:28" ht="15" customHeight="1" x14ac:dyDescent="0.2">
      <c r="A120" s="10"/>
      <c r="B120" s="11">
        <v>5512</v>
      </c>
      <c r="C120" s="11">
        <v>2322</v>
      </c>
      <c r="D120" s="11" t="s">
        <v>623</v>
      </c>
      <c r="E120" s="54">
        <v>0</v>
      </c>
      <c r="F120" s="183">
        <v>0</v>
      </c>
      <c r="G120" s="113"/>
      <c r="H120" s="112">
        <f t="shared" si="269"/>
        <v>0</v>
      </c>
      <c r="I120" s="113"/>
      <c r="J120" s="112">
        <f t="shared" si="270"/>
        <v>0</v>
      </c>
      <c r="K120" s="113"/>
      <c r="L120" s="112">
        <f t="shared" si="271"/>
        <v>15.9</v>
      </c>
      <c r="M120" s="113">
        <v>15.9</v>
      </c>
      <c r="N120" s="112">
        <f t="shared" si="260"/>
        <v>17.399999999999999</v>
      </c>
      <c r="O120" s="113">
        <v>33.299999999999997</v>
      </c>
      <c r="P120" s="112">
        <f t="shared" si="283"/>
        <v>-33.299999999999997</v>
      </c>
      <c r="Q120" s="113"/>
      <c r="R120" s="112">
        <f t="shared" si="261"/>
        <v>39</v>
      </c>
      <c r="S120" s="113">
        <v>39</v>
      </c>
      <c r="T120" s="112">
        <f t="shared" si="262"/>
        <v>-0.10000000000000142</v>
      </c>
      <c r="U120" s="113">
        <v>38.9</v>
      </c>
      <c r="V120" s="112">
        <f t="shared" si="263"/>
        <v>0.10000000000000142</v>
      </c>
      <c r="W120" s="113">
        <v>39</v>
      </c>
      <c r="X120" s="112">
        <f t="shared" si="284"/>
        <v>-39</v>
      </c>
      <c r="Y120" s="113"/>
      <c r="Z120" s="112">
        <f t="shared" si="324"/>
        <v>0</v>
      </c>
      <c r="AA120" s="113"/>
      <c r="AB120" s="280" t="e">
        <f t="shared" si="272"/>
        <v>#DIV/0!</v>
      </c>
    </row>
    <row r="121" spans="1:28" ht="15" hidden="1" customHeight="1" x14ac:dyDescent="0.2">
      <c r="A121" s="10"/>
      <c r="B121" s="11">
        <v>5512</v>
      </c>
      <c r="C121" s="11">
        <v>2324</v>
      </c>
      <c r="D121" s="11" t="s">
        <v>204</v>
      </c>
      <c r="E121" s="54"/>
      <c r="F121" s="183"/>
      <c r="G121" s="113"/>
      <c r="H121" s="112">
        <f t="shared" si="269"/>
        <v>0</v>
      </c>
      <c r="I121" s="113"/>
      <c r="J121" s="112">
        <f t="shared" si="270"/>
        <v>0</v>
      </c>
      <c r="K121" s="113"/>
      <c r="L121" s="112">
        <f t="shared" si="271"/>
        <v>0</v>
      </c>
      <c r="M121" s="113"/>
      <c r="N121" s="112">
        <f t="shared" si="260"/>
        <v>0</v>
      </c>
      <c r="O121" s="113"/>
      <c r="P121" s="112">
        <f t="shared" si="283"/>
        <v>0</v>
      </c>
      <c r="Q121" s="113"/>
      <c r="R121" s="112">
        <f t="shared" si="261"/>
        <v>0</v>
      </c>
      <c r="S121" s="113"/>
      <c r="T121" s="112">
        <f t="shared" si="262"/>
        <v>0</v>
      </c>
      <c r="U121" s="113"/>
      <c r="V121" s="112">
        <f t="shared" si="263"/>
        <v>0</v>
      </c>
      <c r="W121" s="113"/>
      <c r="X121" s="112">
        <f t="shared" si="284"/>
        <v>0</v>
      </c>
      <c r="Y121" s="113"/>
      <c r="Z121" s="112">
        <f t="shared" si="324"/>
        <v>0</v>
      </c>
      <c r="AA121" s="113"/>
      <c r="AB121" s="280" t="e">
        <f t="shared" si="272"/>
        <v>#DIV/0!</v>
      </c>
    </row>
    <row r="122" spans="1:28" ht="15" hidden="1" customHeight="1" x14ac:dyDescent="0.2">
      <c r="A122" s="10"/>
      <c r="B122" s="11">
        <v>5512</v>
      </c>
      <c r="C122" s="11">
        <v>3113</v>
      </c>
      <c r="D122" s="11" t="s">
        <v>205</v>
      </c>
      <c r="E122" s="54"/>
      <c r="F122" s="183"/>
      <c r="G122" s="113"/>
      <c r="H122" s="112">
        <f t="shared" si="269"/>
        <v>0</v>
      </c>
      <c r="I122" s="113"/>
      <c r="J122" s="112">
        <f t="shared" si="270"/>
        <v>0</v>
      </c>
      <c r="K122" s="113"/>
      <c r="L122" s="112">
        <f t="shared" si="271"/>
        <v>0</v>
      </c>
      <c r="M122" s="113"/>
      <c r="N122" s="112">
        <f t="shared" si="260"/>
        <v>0</v>
      </c>
      <c r="O122" s="113"/>
      <c r="P122" s="112">
        <f t="shared" si="283"/>
        <v>0</v>
      </c>
      <c r="Q122" s="113"/>
      <c r="R122" s="112">
        <f t="shared" si="261"/>
        <v>0</v>
      </c>
      <c r="S122" s="113"/>
      <c r="T122" s="112">
        <f t="shared" si="262"/>
        <v>0</v>
      </c>
      <c r="U122" s="113"/>
      <c r="V122" s="112">
        <f t="shared" si="263"/>
        <v>0</v>
      </c>
      <c r="W122" s="113"/>
      <c r="X122" s="112">
        <f t="shared" si="284"/>
        <v>0</v>
      </c>
      <c r="Y122" s="113"/>
      <c r="Z122" s="112">
        <f t="shared" si="324"/>
        <v>0</v>
      </c>
      <c r="AA122" s="113"/>
      <c r="AB122" s="280" t="e">
        <f t="shared" si="272"/>
        <v>#DIV/0!</v>
      </c>
    </row>
    <row r="123" spans="1:28" ht="15" hidden="1" customHeight="1" x14ac:dyDescent="0.2">
      <c r="A123" s="10"/>
      <c r="B123" s="11">
        <v>5512</v>
      </c>
      <c r="C123" s="11">
        <v>3122</v>
      </c>
      <c r="D123" s="11" t="s">
        <v>71</v>
      </c>
      <c r="E123" s="54"/>
      <c r="F123" s="183"/>
      <c r="G123" s="113"/>
      <c r="H123" s="112">
        <f t="shared" si="269"/>
        <v>0</v>
      </c>
      <c r="I123" s="113"/>
      <c r="J123" s="112">
        <f t="shared" si="270"/>
        <v>0</v>
      </c>
      <c r="K123" s="113"/>
      <c r="L123" s="112">
        <f t="shared" si="271"/>
        <v>0</v>
      </c>
      <c r="M123" s="113"/>
      <c r="N123" s="112">
        <f t="shared" si="260"/>
        <v>0</v>
      </c>
      <c r="O123" s="113"/>
      <c r="P123" s="112">
        <f t="shared" si="283"/>
        <v>0</v>
      </c>
      <c r="Q123" s="113"/>
      <c r="R123" s="112">
        <f t="shared" si="261"/>
        <v>0</v>
      </c>
      <c r="S123" s="113"/>
      <c r="T123" s="112">
        <f t="shared" si="262"/>
        <v>0</v>
      </c>
      <c r="U123" s="113"/>
      <c r="V123" s="112">
        <f t="shared" si="263"/>
        <v>0</v>
      </c>
      <c r="W123" s="113"/>
      <c r="X123" s="112">
        <f t="shared" si="284"/>
        <v>0</v>
      </c>
      <c r="Y123" s="113"/>
      <c r="Z123" s="112">
        <f t="shared" si="324"/>
        <v>0</v>
      </c>
      <c r="AA123" s="113"/>
      <c r="AB123" s="280" t="e">
        <f t="shared" si="272"/>
        <v>#DIV/0!</v>
      </c>
    </row>
    <row r="124" spans="1:28" hidden="1" x14ac:dyDescent="0.2">
      <c r="A124" s="41"/>
      <c r="B124" s="40">
        <v>3599</v>
      </c>
      <c r="C124" s="11">
        <v>2321</v>
      </c>
      <c r="D124" s="11" t="s">
        <v>333</v>
      </c>
      <c r="E124" s="54"/>
      <c r="F124" s="183"/>
      <c r="G124" s="113"/>
      <c r="H124" s="112">
        <f t="shared" si="269"/>
        <v>0</v>
      </c>
      <c r="I124" s="113"/>
      <c r="J124" s="112">
        <f t="shared" si="270"/>
        <v>0</v>
      </c>
      <c r="K124" s="113"/>
      <c r="L124" s="112">
        <f t="shared" si="271"/>
        <v>0</v>
      </c>
      <c r="M124" s="113"/>
      <c r="N124" s="112">
        <f t="shared" si="260"/>
        <v>0</v>
      </c>
      <c r="O124" s="113"/>
      <c r="P124" s="112">
        <f t="shared" si="283"/>
        <v>0</v>
      </c>
      <c r="Q124" s="113"/>
      <c r="R124" s="112">
        <f t="shared" si="261"/>
        <v>0</v>
      </c>
      <c r="S124" s="113"/>
      <c r="T124" s="112">
        <f t="shared" si="262"/>
        <v>0</v>
      </c>
      <c r="U124" s="113"/>
      <c r="V124" s="112">
        <f t="shared" si="263"/>
        <v>0</v>
      </c>
      <c r="W124" s="113"/>
      <c r="X124" s="112">
        <f t="shared" si="284"/>
        <v>0</v>
      </c>
      <c r="Y124" s="113"/>
      <c r="Z124" s="112">
        <f t="shared" si="324"/>
        <v>0</v>
      </c>
      <c r="AA124" s="113"/>
      <c r="AB124" s="280" t="e">
        <f t="shared" si="272"/>
        <v>#DIV/0!</v>
      </c>
    </row>
    <row r="125" spans="1:28" hidden="1" x14ac:dyDescent="0.2">
      <c r="A125" s="41"/>
      <c r="B125" s="40">
        <v>3349</v>
      </c>
      <c r="C125" s="11">
        <v>2111</v>
      </c>
      <c r="D125" s="11" t="s">
        <v>452</v>
      </c>
      <c r="E125" s="54"/>
      <c r="F125" s="183"/>
      <c r="G125" s="113"/>
      <c r="H125" s="112">
        <f t="shared" ref="H125:H129" si="383">I125-G125</f>
        <v>0</v>
      </c>
      <c r="I125" s="113"/>
      <c r="J125" s="112">
        <f t="shared" ref="J125:J129" si="384">K125-I125</f>
        <v>0</v>
      </c>
      <c r="K125" s="113"/>
      <c r="L125" s="112">
        <f t="shared" ref="L125:L129" si="385">M125-K125</f>
        <v>0</v>
      </c>
      <c r="M125" s="113"/>
      <c r="N125" s="112">
        <f t="shared" ref="N125:N130" si="386">O125-M125</f>
        <v>0</v>
      </c>
      <c r="O125" s="113"/>
      <c r="P125" s="112">
        <f t="shared" ref="P125:P130" si="387">Q125-O125</f>
        <v>0</v>
      </c>
      <c r="Q125" s="113"/>
      <c r="R125" s="112">
        <f t="shared" ref="R125:R130" si="388">S125-Q125</f>
        <v>0</v>
      </c>
      <c r="S125" s="113"/>
      <c r="T125" s="112">
        <f t="shared" ref="T125:T130" si="389">U125-S125</f>
        <v>0</v>
      </c>
      <c r="U125" s="113"/>
      <c r="V125" s="112">
        <f t="shared" ref="V125:V130" si="390">W125-U125</f>
        <v>0</v>
      </c>
      <c r="W125" s="113"/>
      <c r="X125" s="112">
        <f t="shared" ref="X125:X130" si="391">Y125-W125</f>
        <v>0</v>
      </c>
      <c r="Y125" s="113"/>
      <c r="Z125" s="112">
        <f t="shared" ref="Z125:Z130" si="392">AA125-Y125</f>
        <v>0</v>
      </c>
      <c r="AA125" s="113"/>
      <c r="AB125" s="280" t="e">
        <f t="shared" si="272"/>
        <v>#DIV/0!</v>
      </c>
    </row>
    <row r="126" spans="1:28" ht="15" hidden="1" customHeight="1" x14ac:dyDescent="0.2">
      <c r="A126" s="10"/>
      <c r="B126" s="11">
        <v>3900</v>
      </c>
      <c r="C126" s="11">
        <v>2329</v>
      </c>
      <c r="D126" s="11" t="s">
        <v>475</v>
      </c>
      <c r="E126" s="54"/>
      <c r="F126" s="183"/>
      <c r="G126" s="113"/>
      <c r="H126" s="112">
        <f t="shared" si="383"/>
        <v>0</v>
      </c>
      <c r="I126" s="113"/>
      <c r="J126" s="112">
        <f t="shared" si="384"/>
        <v>0</v>
      </c>
      <c r="K126" s="113"/>
      <c r="L126" s="112">
        <f t="shared" si="385"/>
        <v>0</v>
      </c>
      <c r="M126" s="113"/>
      <c r="N126" s="112">
        <f t="shared" si="386"/>
        <v>0</v>
      </c>
      <c r="O126" s="113"/>
      <c r="P126" s="112">
        <f t="shared" si="387"/>
        <v>0</v>
      </c>
      <c r="Q126" s="113"/>
      <c r="R126" s="112">
        <f t="shared" si="388"/>
        <v>0</v>
      </c>
      <c r="S126" s="113"/>
      <c r="T126" s="112">
        <f t="shared" si="389"/>
        <v>0</v>
      </c>
      <c r="U126" s="113"/>
      <c r="V126" s="112">
        <f t="shared" si="390"/>
        <v>0</v>
      </c>
      <c r="W126" s="113"/>
      <c r="X126" s="112">
        <f t="shared" si="391"/>
        <v>0</v>
      </c>
      <c r="Y126" s="113"/>
      <c r="Z126" s="112">
        <f t="shared" si="392"/>
        <v>0</v>
      </c>
      <c r="AA126" s="113"/>
      <c r="AB126" s="280" t="e">
        <f t="shared" si="272"/>
        <v>#DIV/0!</v>
      </c>
    </row>
    <row r="127" spans="1:28" hidden="1" x14ac:dyDescent="0.2">
      <c r="A127" s="10"/>
      <c r="B127" s="11">
        <v>5272</v>
      </c>
      <c r="C127" s="11">
        <v>2212</v>
      </c>
      <c r="D127" s="11" t="s">
        <v>514</v>
      </c>
      <c r="E127" s="54"/>
      <c r="F127" s="183"/>
      <c r="G127" s="113"/>
      <c r="H127" s="112">
        <f t="shared" si="383"/>
        <v>0</v>
      </c>
      <c r="I127" s="113"/>
      <c r="J127" s="112">
        <f t="shared" si="384"/>
        <v>0</v>
      </c>
      <c r="K127" s="113"/>
      <c r="L127" s="112">
        <f t="shared" si="385"/>
        <v>0</v>
      </c>
      <c r="M127" s="113"/>
      <c r="N127" s="112">
        <f t="shared" si="386"/>
        <v>0</v>
      </c>
      <c r="O127" s="113"/>
      <c r="P127" s="112">
        <f t="shared" si="387"/>
        <v>0</v>
      </c>
      <c r="Q127" s="113"/>
      <c r="R127" s="112">
        <f t="shared" si="388"/>
        <v>0</v>
      </c>
      <c r="S127" s="113"/>
      <c r="T127" s="112">
        <f t="shared" si="389"/>
        <v>0</v>
      </c>
      <c r="U127" s="113"/>
      <c r="V127" s="112">
        <f t="shared" si="390"/>
        <v>0</v>
      </c>
      <c r="W127" s="113"/>
      <c r="X127" s="112">
        <f t="shared" si="391"/>
        <v>0</v>
      </c>
      <c r="Y127" s="113"/>
      <c r="Z127" s="112">
        <f t="shared" si="392"/>
        <v>0</v>
      </c>
      <c r="AA127" s="113"/>
      <c r="AB127" s="280" t="e">
        <f t="shared" si="272"/>
        <v>#DIV/0!</v>
      </c>
    </row>
    <row r="128" spans="1:28" ht="15" hidden="1" customHeight="1" x14ac:dyDescent="0.2">
      <c r="A128" s="10">
        <v>211</v>
      </c>
      <c r="B128" s="11">
        <v>5512</v>
      </c>
      <c r="C128" s="11">
        <v>2321</v>
      </c>
      <c r="D128" s="11" t="s">
        <v>548</v>
      </c>
      <c r="E128" s="54"/>
      <c r="F128" s="183"/>
      <c r="G128" s="113"/>
      <c r="H128" s="112">
        <f t="shared" si="383"/>
        <v>0</v>
      </c>
      <c r="I128" s="113"/>
      <c r="J128" s="112">
        <f t="shared" si="384"/>
        <v>0</v>
      </c>
      <c r="K128" s="113"/>
      <c r="L128" s="112">
        <f t="shared" si="385"/>
        <v>0</v>
      </c>
      <c r="M128" s="113"/>
      <c r="N128" s="112">
        <f t="shared" si="386"/>
        <v>0</v>
      </c>
      <c r="O128" s="113"/>
      <c r="P128" s="112">
        <f t="shared" si="387"/>
        <v>0</v>
      </c>
      <c r="Q128" s="113"/>
      <c r="R128" s="112">
        <f t="shared" si="388"/>
        <v>0</v>
      </c>
      <c r="S128" s="113"/>
      <c r="T128" s="112">
        <f t="shared" si="389"/>
        <v>0</v>
      </c>
      <c r="U128" s="113"/>
      <c r="V128" s="112">
        <f t="shared" si="390"/>
        <v>0</v>
      </c>
      <c r="W128" s="113"/>
      <c r="X128" s="112">
        <f t="shared" si="391"/>
        <v>0</v>
      </c>
      <c r="Y128" s="113"/>
      <c r="Z128" s="112">
        <f t="shared" si="392"/>
        <v>0</v>
      </c>
      <c r="AA128" s="113"/>
      <c r="AB128" s="280" t="e">
        <f t="shared" si="272"/>
        <v>#DIV/0!</v>
      </c>
    </row>
    <row r="129" spans="1:28" ht="15" hidden="1" customHeight="1" x14ac:dyDescent="0.2">
      <c r="A129" s="10">
        <v>211</v>
      </c>
      <c r="B129" s="11">
        <v>5512</v>
      </c>
      <c r="C129" s="11">
        <v>2322</v>
      </c>
      <c r="D129" s="11" t="s">
        <v>72</v>
      </c>
      <c r="E129" s="54"/>
      <c r="F129" s="183"/>
      <c r="G129" s="113"/>
      <c r="H129" s="112">
        <f t="shared" si="383"/>
        <v>0</v>
      </c>
      <c r="I129" s="113"/>
      <c r="J129" s="112">
        <f t="shared" si="384"/>
        <v>0</v>
      </c>
      <c r="K129" s="113"/>
      <c r="L129" s="112">
        <f t="shared" si="385"/>
        <v>0</v>
      </c>
      <c r="M129" s="113"/>
      <c r="N129" s="112">
        <f t="shared" si="386"/>
        <v>0</v>
      </c>
      <c r="O129" s="113"/>
      <c r="P129" s="112">
        <f t="shared" si="387"/>
        <v>0</v>
      </c>
      <c r="Q129" s="113"/>
      <c r="R129" s="112">
        <f t="shared" si="388"/>
        <v>0</v>
      </c>
      <c r="S129" s="113"/>
      <c r="T129" s="112">
        <f t="shared" si="389"/>
        <v>0</v>
      </c>
      <c r="U129" s="113"/>
      <c r="V129" s="112">
        <f t="shared" si="390"/>
        <v>0</v>
      </c>
      <c r="W129" s="113"/>
      <c r="X129" s="112">
        <f t="shared" si="391"/>
        <v>0</v>
      </c>
      <c r="Y129" s="113"/>
      <c r="Z129" s="112">
        <f t="shared" si="392"/>
        <v>0</v>
      </c>
      <c r="AA129" s="113"/>
      <c r="AB129" s="280" t="e">
        <f t="shared" si="272"/>
        <v>#DIV/0!</v>
      </c>
    </row>
    <row r="130" spans="1:28" ht="17.25" customHeight="1" x14ac:dyDescent="0.2">
      <c r="A130" s="10"/>
      <c r="B130" s="11">
        <v>5512</v>
      </c>
      <c r="C130" s="11">
        <v>3113</v>
      </c>
      <c r="D130" s="11" t="s">
        <v>555</v>
      </c>
      <c r="E130" s="54">
        <v>3500</v>
      </c>
      <c r="F130" s="183">
        <v>3500</v>
      </c>
      <c r="G130" s="113">
        <v>0</v>
      </c>
      <c r="H130" s="112">
        <f t="shared" si="269"/>
        <v>0</v>
      </c>
      <c r="I130" s="113">
        <v>0</v>
      </c>
      <c r="J130" s="112">
        <f t="shared" si="270"/>
        <v>0</v>
      </c>
      <c r="K130" s="113">
        <v>0</v>
      </c>
      <c r="L130" s="112">
        <f t="shared" si="271"/>
        <v>0</v>
      </c>
      <c r="M130" s="113">
        <v>0</v>
      </c>
      <c r="N130" s="112">
        <f t="shared" si="386"/>
        <v>0</v>
      </c>
      <c r="O130" s="113">
        <v>0</v>
      </c>
      <c r="P130" s="112">
        <f t="shared" si="387"/>
        <v>0</v>
      </c>
      <c r="Q130" s="113"/>
      <c r="R130" s="112">
        <f t="shared" si="388"/>
        <v>0</v>
      </c>
      <c r="S130" s="113">
        <v>0</v>
      </c>
      <c r="T130" s="112">
        <f t="shared" si="389"/>
        <v>0</v>
      </c>
      <c r="U130" s="113">
        <v>0</v>
      </c>
      <c r="V130" s="112">
        <f t="shared" si="390"/>
        <v>0</v>
      </c>
      <c r="W130" s="113">
        <v>0</v>
      </c>
      <c r="X130" s="112">
        <f t="shared" si="391"/>
        <v>0</v>
      </c>
      <c r="Y130" s="113"/>
      <c r="Z130" s="112">
        <f t="shared" si="392"/>
        <v>0</v>
      </c>
      <c r="AA130" s="113"/>
      <c r="AB130" s="280">
        <f t="shared" si="272"/>
        <v>0</v>
      </c>
    </row>
    <row r="131" spans="1:28" x14ac:dyDescent="0.2">
      <c r="A131" s="10"/>
      <c r="B131" s="11">
        <v>6171</v>
      </c>
      <c r="C131" s="11">
        <v>2111</v>
      </c>
      <c r="D131" s="11" t="s">
        <v>454</v>
      </c>
      <c r="E131" s="54">
        <v>250</v>
      </c>
      <c r="F131" s="183">
        <v>250</v>
      </c>
      <c r="G131" s="113">
        <v>116.5</v>
      </c>
      <c r="H131" s="112">
        <f t="shared" si="269"/>
        <v>13.300000000000011</v>
      </c>
      <c r="I131" s="113">
        <v>129.80000000000001</v>
      </c>
      <c r="J131" s="112">
        <f t="shared" si="270"/>
        <v>14.099999999999994</v>
      </c>
      <c r="K131" s="113">
        <v>143.9</v>
      </c>
      <c r="L131" s="112">
        <f t="shared" si="271"/>
        <v>33.400000000000006</v>
      </c>
      <c r="M131" s="113">
        <v>177.3</v>
      </c>
      <c r="N131" s="112">
        <f t="shared" si="260"/>
        <v>13.599999999999994</v>
      </c>
      <c r="O131" s="113">
        <v>190.9</v>
      </c>
      <c r="P131" s="112">
        <f t="shared" si="283"/>
        <v>-190.9</v>
      </c>
      <c r="Q131" s="113"/>
      <c r="R131" s="112">
        <f t="shared" si="261"/>
        <v>252.3</v>
      </c>
      <c r="S131" s="113">
        <v>252.3</v>
      </c>
      <c r="T131" s="112">
        <f t="shared" si="262"/>
        <v>38.300000000000011</v>
      </c>
      <c r="U131" s="113">
        <v>290.60000000000002</v>
      </c>
      <c r="V131" s="112">
        <f t="shared" si="263"/>
        <v>13.599999999999966</v>
      </c>
      <c r="W131" s="113">
        <v>304.2</v>
      </c>
      <c r="X131" s="112">
        <f t="shared" si="284"/>
        <v>-304.2</v>
      </c>
      <c r="Y131" s="113"/>
      <c r="Z131" s="112">
        <f t="shared" si="324"/>
        <v>0</v>
      </c>
      <c r="AA131" s="113"/>
      <c r="AB131" s="280">
        <f t="shared" si="272"/>
        <v>121.67999999999999</v>
      </c>
    </row>
    <row r="132" spans="1:28" ht="15" hidden="1" customHeight="1" x14ac:dyDescent="0.2">
      <c r="A132" s="10"/>
      <c r="B132" s="11">
        <v>6171</v>
      </c>
      <c r="C132" s="11">
        <v>2131</v>
      </c>
      <c r="D132" s="11" t="s">
        <v>453</v>
      </c>
      <c r="E132" s="54"/>
      <c r="F132" s="183"/>
      <c r="G132" s="113"/>
      <c r="H132" s="112">
        <f t="shared" ref="H132" si="393">I132-G132</f>
        <v>0</v>
      </c>
      <c r="I132" s="113"/>
      <c r="J132" s="112">
        <f t="shared" ref="J132" si="394">K132-I132</f>
        <v>0</v>
      </c>
      <c r="K132" s="113"/>
      <c r="L132" s="112">
        <f t="shared" ref="L132" si="395">M132-K132</f>
        <v>0</v>
      </c>
      <c r="M132" s="113"/>
      <c r="N132" s="112">
        <f t="shared" ref="N132" si="396">O132-M132</f>
        <v>0</v>
      </c>
      <c r="O132" s="113"/>
      <c r="P132" s="112">
        <f t="shared" ref="P132" si="397">Q132-O132</f>
        <v>0</v>
      </c>
      <c r="Q132" s="113"/>
      <c r="R132" s="112">
        <f t="shared" ref="R132" si="398">S132-Q132</f>
        <v>0</v>
      </c>
      <c r="S132" s="113"/>
      <c r="T132" s="112">
        <f t="shared" ref="T132" si="399">U132-S132</f>
        <v>0</v>
      </c>
      <c r="U132" s="113"/>
      <c r="V132" s="112">
        <f t="shared" ref="V132" si="400">W132-U132</f>
        <v>0</v>
      </c>
      <c r="W132" s="113"/>
      <c r="X132" s="112">
        <f t="shared" ref="X132" si="401">Y132-W132</f>
        <v>0</v>
      </c>
      <c r="Y132" s="113"/>
      <c r="Z132" s="112">
        <f t="shared" ref="Z132" si="402">AA132-Y132</f>
        <v>0</v>
      </c>
      <c r="AA132" s="113"/>
      <c r="AB132" s="280" t="e">
        <f t="shared" si="272"/>
        <v>#DIV/0!</v>
      </c>
    </row>
    <row r="133" spans="1:28" x14ac:dyDescent="0.2">
      <c r="A133" s="10"/>
      <c r="B133" s="11">
        <v>6171</v>
      </c>
      <c r="C133" s="11">
        <v>2132</v>
      </c>
      <c r="D133" s="11" t="s">
        <v>455</v>
      </c>
      <c r="E133" s="54">
        <v>88</v>
      </c>
      <c r="F133" s="183">
        <v>88</v>
      </c>
      <c r="G133" s="113">
        <v>0</v>
      </c>
      <c r="H133" s="112">
        <f t="shared" si="269"/>
        <v>0</v>
      </c>
      <c r="I133" s="113">
        <v>0</v>
      </c>
      <c r="J133" s="112">
        <f t="shared" si="270"/>
        <v>0</v>
      </c>
      <c r="K133" s="113">
        <v>0</v>
      </c>
      <c r="L133" s="112">
        <f t="shared" si="271"/>
        <v>0</v>
      </c>
      <c r="M133" s="113">
        <v>0</v>
      </c>
      <c r="N133" s="112">
        <f t="shared" si="260"/>
        <v>0</v>
      </c>
      <c r="O133" s="113">
        <v>0</v>
      </c>
      <c r="P133" s="112">
        <f t="shared" si="283"/>
        <v>0</v>
      </c>
      <c r="Q133" s="113"/>
      <c r="R133" s="112">
        <f t="shared" si="261"/>
        <v>0</v>
      </c>
      <c r="S133" s="113">
        <v>0</v>
      </c>
      <c r="T133" s="112">
        <f t="shared" si="262"/>
        <v>0</v>
      </c>
      <c r="U133" s="113">
        <v>0</v>
      </c>
      <c r="V133" s="112">
        <f t="shared" si="263"/>
        <v>0</v>
      </c>
      <c r="W133" s="113">
        <v>0</v>
      </c>
      <c r="X133" s="112">
        <f t="shared" si="284"/>
        <v>0</v>
      </c>
      <c r="Y133" s="113"/>
      <c r="Z133" s="112">
        <f t="shared" si="324"/>
        <v>0</v>
      </c>
      <c r="AA133" s="113"/>
      <c r="AB133" s="280">
        <f t="shared" si="272"/>
        <v>0</v>
      </c>
    </row>
    <row r="134" spans="1:28" ht="15" hidden="1" customHeight="1" x14ac:dyDescent="0.2">
      <c r="A134" s="10"/>
      <c r="B134" s="11">
        <v>6171</v>
      </c>
      <c r="C134" s="11">
        <v>2212</v>
      </c>
      <c r="D134" s="11" t="s">
        <v>206</v>
      </c>
      <c r="E134" s="54"/>
      <c r="F134" s="183"/>
      <c r="G134" s="113"/>
      <c r="H134" s="112">
        <f t="shared" si="269"/>
        <v>0</v>
      </c>
      <c r="I134" s="113"/>
      <c r="J134" s="112">
        <f t="shared" si="270"/>
        <v>0</v>
      </c>
      <c r="K134" s="113"/>
      <c r="L134" s="112">
        <f t="shared" si="271"/>
        <v>0</v>
      </c>
      <c r="M134" s="113"/>
      <c r="N134" s="112">
        <f t="shared" si="260"/>
        <v>0</v>
      </c>
      <c r="O134" s="113"/>
      <c r="P134" s="112">
        <f t="shared" si="283"/>
        <v>0</v>
      </c>
      <c r="Q134" s="113"/>
      <c r="R134" s="112">
        <f t="shared" si="261"/>
        <v>0</v>
      </c>
      <c r="S134" s="113"/>
      <c r="T134" s="112">
        <f t="shared" si="262"/>
        <v>0</v>
      </c>
      <c r="U134" s="113"/>
      <c r="V134" s="112">
        <f t="shared" si="263"/>
        <v>0</v>
      </c>
      <c r="W134" s="113"/>
      <c r="X134" s="112">
        <f t="shared" si="284"/>
        <v>0</v>
      </c>
      <c r="Y134" s="113"/>
      <c r="Z134" s="112">
        <f t="shared" si="324"/>
        <v>0</v>
      </c>
      <c r="AA134" s="113"/>
      <c r="AB134" s="280" t="e">
        <f t="shared" si="272"/>
        <v>#DIV/0!</v>
      </c>
    </row>
    <row r="135" spans="1:28" ht="15" hidden="1" customHeight="1" x14ac:dyDescent="0.2">
      <c r="A135" s="10"/>
      <c r="B135" s="11">
        <v>6171</v>
      </c>
      <c r="C135" s="11">
        <v>2133</v>
      </c>
      <c r="D135" s="11" t="s">
        <v>70</v>
      </c>
      <c r="E135" s="54"/>
      <c r="F135" s="183"/>
      <c r="G135" s="113"/>
      <c r="H135" s="112">
        <f t="shared" si="269"/>
        <v>0</v>
      </c>
      <c r="I135" s="113"/>
      <c r="J135" s="112">
        <f t="shared" si="270"/>
        <v>0</v>
      </c>
      <c r="K135" s="113"/>
      <c r="L135" s="112">
        <f t="shared" si="271"/>
        <v>0</v>
      </c>
      <c r="M135" s="113"/>
      <c r="N135" s="112">
        <f t="shared" si="260"/>
        <v>0</v>
      </c>
      <c r="O135" s="113"/>
      <c r="P135" s="112">
        <f t="shared" si="283"/>
        <v>0</v>
      </c>
      <c r="Q135" s="113"/>
      <c r="R135" s="112">
        <f t="shared" si="261"/>
        <v>0</v>
      </c>
      <c r="S135" s="113"/>
      <c r="T135" s="112">
        <f t="shared" si="262"/>
        <v>0</v>
      </c>
      <c r="U135" s="113"/>
      <c r="V135" s="112">
        <f t="shared" si="263"/>
        <v>0</v>
      </c>
      <c r="W135" s="113"/>
      <c r="X135" s="112">
        <f t="shared" si="284"/>
        <v>0</v>
      </c>
      <c r="Y135" s="113"/>
      <c r="Z135" s="112">
        <f t="shared" si="324"/>
        <v>0</v>
      </c>
      <c r="AA135" s="113"/>
      <c r="AB135" s="280" t="e">
        <f t="shared" si="272"/>
        <v>#DIV/0!</v>
      </c>
    </row>
    <row r="136" spans="1:28" ht="15" hidden="1" customHeight="1" x14ac:dyDescent="0.2">
      <c r="A136" s="10"/>
      <c r="B136" s="11">
        <v>6171</v>
      </c>
      <c r="C136" s="11">
        <v>2310</v>
      </c>
      <c r="D136" s="11" t="s">
        <v>69</v>
      </c>
      <c r="E136" s="54"/>
      <c r="F136" s="183"/>
      <c r="G136" s="113"/>
      <c r="H136" s="112">
        <f t="shared" si="269"/>
        <v>0</v>
      </c>
      <c r="I136" s="113"/>
      <c r="J136" s="112">
        <f t="shared" si="270"/>
        <v>0</v>
      </c>
      <c r="K136" s="113"/>
      <c r="L136" s="112">
        <f t="shared" si="271"/>
        <v>0</v>
      </c>
      <c r="M136" s="113"/>
      <c r="N136" s="112">
        <f t="shared" si="260"/>
        <v>0</v>
      </c>
      <c r="O136" s="113"/>
      <c r="P136" s="112">
        <f t="shared" si="283"/>
        <v>0</v>
      </c>
      <c r="Q136" s="113"/>
      <c r="R136" s="112">
        <f t="shared" si="261"/>
        <v>0</v>
      </c>
      <c r="S136" s="113"/>
      <c r="T136" s="112">
        <f t="shared" si="262"/>
        <v>0</v>
      </c>
      <c r="U136" s="113"/>
      <c r="V136" s="112">
        <f t="shared" si="263"/>
        <v>0</v>
      </c>
      <c r="W136" s="113"/>
      <c r="X136" s="112">
        <f t="shared" si="284"/>
        <v>0</v>
      </c>
      <c r="Y136" s="113"/>
      <c r="Z136" s="112">
        <f t="shared" si="324"/>
        <v>0</v>
      </c>
      <c r="AA136" s="113"/>
      <c r="AB136" s="280" t="e">
        <f t="shared" si="272"/>
        <v>#DIV/0!</v>
      </c>
    </row>
    <row r="137" spans="1:28" ht="15" hidden="1" customHeight="1" x14ac:dyDescent="0.2">
      <c r="A137" s="10"/>
      <c r="B137" s="11">
        <v>6171</v>
      </c>
      <c r="C137" s="11">
        <v>2322</v>
      </c>
      <c r="D137" s="11" t="s">
        <v>207</v>
      </c>
      <c r="E137" s="54"/>
      <c r="F137" s="183"/>
      <c r="G137" s="113"/>
      <c r="H137" s="112">
        <f t="shared" si="269"/>
        <v>0</v>
      </c>
      <c r="I137" s="113"/>
      <c r="J137" s="112">
        <f t="shared" si="270"/>
        <v>0</v>
      </c>
      <c r="K137" s="113"/>
      <c r="L137" s="112">
        <f t="shared" si="271"/>
        <v>0</v>
      </c>
      <c r="M137" s="113"/>
      <c r="N137" s="112">
        <f t="shared" si="260"/>
        <v>0</v>
      </c>
      <c r="O137" s="113"/>
      <c r="P137" s="112">
        <f t="shared" si="283"/>
        <v>0</v>
      </c>
      <c r="Q137" s="113"/>
      <c r="R137" s="112">
        <f t="shared" si="261"/>
        <v>0</v>
      </c>
      <c r="S137" s="113"/>
      <c r="T137" s="112">
        <f t="shared" si="262"/>
        <v>0</v>
      </c>
      <c r="U137" s="113"/>
      <c r="V137" s="112">
        <f t="shared" si="263"/>
        <v>0</v>
      </c>
      <c r="W137" s="113"/>
      <c r="X137" s="112">
        <f t="shared" si="284"/>
        <v>0</v>
      </c>
      <c r="Y137" s="113"/>
      <c r="Z137" s="112">
        <f t="shared" si="324"/>
        <v>0</v>
      </c>
      <c r="AA137" s="113"/>
      <c r="AB137" s="280" t="e">
        <f t="shared" si="272"/>
        <v>#DIV/0!</v>
      </c>
    </row>
    <row r="138" spans="1:28" x14ac:dyDescent="0.2">
      <c r="A138" s="10"/>
      <c r="B138" s="11">
        <v>6171</v>
      </c>
      <c r="C138" s="11">
        <v>2324</v>
      </c>
      <c r="D138" s="11" t="s">
        <v>641</v>
      </c>
      <c r="E138" s="54">
        <v>0</v>
      </c>
      <c r="F138" s="183">
        <v>0</v>
      </c>
      <c r="G138" s="113">
        <v>131.19999999999999</v>
      </c>
      <c r="H138" s="112">
        <f t="shared" si="269"/>
        <v>6.4000000000000057</v>
      </c>
      <c r="I138" s="113">
        <v>137.6</v>
      </c>
      <c r="J138" s="112">
        <f t="shared" si="270"/>
        <v>7.9000000000000057</v>
      </c>
      <c r="K138" s="113">
        <v>145.5</v>
      </c>
      <c r="L138" s="112">
        <f t="shared" si="271"/>
        <v>0</v>
      </c>
      <c r="M138" s="113">
        <v>145.5</v>
      </c>
      <c r="N138" s="112">
        <f t="shared" si="260"/>
        <v>12.099999999999994</v>
      </c>
      <c r="O138" s="113">
        <v>157.6</v>
      </c>
      <c r="P138" s="112">
        <f t="shared" si="283"/>
        <v>-157.6</v>
      </c>
      <c r="Q138" s="113"/>
      <c r="R138" s="112">
        <f t="shared" si="261"/>
        <v>166.1</v>
      </c>
      <c r="S138" s="113">
        <v>166.1</v>
      </c>
      <c r="T138" s="112">
        <f t="shared" si="262"/>
        <v>0</v>
      </c>
      <c r="U138" s="113">
        <v>166.1</v>
      </c>
      <c r="V138" s="112">
        <f t="shared" si="263"/>
        <v>1</v>
      </c>
      <c r="W138" s="113">
        <v>167.1</v>
      </c>
      <c r="X138" s="112">
        <f t="shared" si="284"/>
        <v>-167.1</v>
      </c>
      <c r="Y138" s="113"/>
      <c r="Z138" s="112">
        <f t="shared" si="324"/>
        <v>0</v>
      </c>
      <c r="AA138" s="113"/>
      <c r="AB138" s="280" t="e">
        <f t="shared" si="272"/>
        <v>#DIV/0!</v>
      </c>
    </row>
    <row r="139" spans="1:28" ht="15" hidden="1" customHeight="1" x14ac:dyDescent="0.2">
      <c r="A139" s="10"/>
      <c r="B139" s="11">
        <v>6171</v>
      </c>
      <c r="C139" s="11">
        <v>2329</v>
      </c>
      <c r="D139" s="11" t="s">
        <v>68</v>
      </c>
      <c r="E139" s="54"/>
      <c r="F139" s="183"/>
      <c r="G139" s="113"/>
      <c r="H139" s="112">
        <f t="shared" si="269"/>
        <v>0</v>
      </c>
      <c r="I139" s="113"/>
      <c r="J139" s="112">
        <f t="shared" si="270"/>
        <v>0</v>
      </c>
      <c r="K139" s="113"/>
      <c r="L139" s="112">
        <f t="shared" si="271"/>
        <v>0</v>
      </c>
      <c r="M139" s="113"/>
      <c r="N139" s="112">
        <f t="shared" si="260"/>
        <v>0</v>
      </c>
      <c r="O139" s="113"/>
      <c r="P139" s="112">
        <f t="shared" si="283"/>
        <v>0</v>
      </c>
      <c r="Q139" s="113"/>
      <c r="R139" s="112">
        <f t="shared" si="261"/>
        <v>0</v>
      </c>
      <c r="S139" s="113"/>
      <c r="T139" s="112">
        <f t="shared" si="262"/>
        <v>0</v>
      </c>
      <c r="U139" s="113"/>
      <c r="V139" s="112">
        <f t="shared" si="263"/>
        <v>0</v>
      </c>
      <c r="W139" s="113"/>
      <c r="X139" s="112">
        <f t="shared" si="284"/>
        <v>0</v>
      </c>
      <c r="Y139" s="113"/>
      <c r="Z139" s="112">
        <f t="shared" si="324"/>
        <v>0</v>
      </c>
      <c r="AA139" s="113"/>
      <c r="AB139" s="280" t="e">
        <f t="shared" si="272"/>
        <v>#DIV/0!</v>
      </c>
    </row>
    <row r="140" spans="1:28" ht="15" customHeight="1" thickBot="1" x14ac:dyDescent="0.25">
      <c r="A140" s="10"/>
      <c r="B140" s="11">
        <v>6409</v>
      </c>
      <c r="C140" s="11">
        <v>2328</v>
      </c>
      <c r="D140" s="11" t="s">
        <v>67</v>
      </c>
      <c r="E140" s="54">
        <v>0</v>
      </c>
      <c r="F140" s="183">
        <v>0</v>
      </c>
      <c r="G140" s="113"/>
      <c r="H140" s="112">
        <f t="shared" si="269"/>
        <v>0</v>
      </c>
      <c r="I140" s="113"/>
      <c r="J140" s="112">
        <f t="shared" si="270"/>
        <v>0.5</v>
      </c>
      <c r="K140" s="113">
        <v>0.5</v>
      </c>
      <c r="L140" s="112">
        <f t="shared" si="271"/>
        <v>0</v>
      </c>
      <c r="M140" s="113">
        <v>0.5</v>
      </c>
      <c r="N140" s="112">
        <f t="shared" si="260"/>
        <v>0</v>
      </c>
      <c r="O140" s="113">
        <v>0.5</v>
      </c>
      <c r="P140" s="112">
        <f t="shared" si="283"/>
        <v>-0.5</v>
      </c>
      <c r="Q140" s="113"/>
      <c r="R140" s="112">
        <f t="shared" si="261"/>
        <v>0.5</v>
      </c>
      <c r="S140" s="113">
        <v>0.5</v>
      </c>
      <c r="T140" s="112">
        <f t="shared" si="262"/>
        <v>0</v>
      </c>
      <c r="U140" s="113">
        <v>0.5</v>
      </c>
      <c r="V140" s="112">
        <f t="shared" si="263"/>
        <v>0</v>
      </c>
      <c r="W140" s="113">
        <v>0.5</v>
      </c>
      <c r="X140" s="112">
        <f t="shared" si="284"/>
        <v>-0.5</v>
      </c>
      <c r="Y140" s="113"/>
      <c r="Z140" s="112">
        <f t="shared" si="324"/>
        <v>0</v>
      </c>
      <c r="AA140" s="113"/>
      <c r="AB140" s="280" t="e">
        <f t="shared" si="272"/>
        <v>#DIV/0!</v>
      </c>
    </row>
    <row r="141" spans="1:28" ht="15.75" hidden="1" thickBot="1" x14ac:dyDescent="0.25">
      <c r="A141" s="10"/>
      <c r="B141" s="11">
        <v>6171</v>
      </c>
      <c r="C141" s="11">
        <v>2329</v>
      </c>
      <c r="D141" s="11" t="s">
        <v>300</v>
      </c>
      <c r="E141" s="54"/>
      <c r="F141" s="183"/>
      <c r="G141" s="113"/>
      <c r="H141" s="112">
        <f t="shared" si="269"/>
        <v>0</v>
      </c>
      <c r="I141" s="113"/>
      <c r="J141" s="112">
        <f t="shared" si="270"/>
        <v>0</v>
      </c>
      <c r="K141" s="113"/>
      <c r="L141" s="112">
        <f t="shared" si="271"/>
        <v>0</v>
      </c>
      <c r="M141" s="113"/>
      <c r="N141" s="112">
        <f t="shared" si="260"/>
        <v>0</v>
      </c>
      <c r="O141" s="113"/>
      <c r="P141" s="112">
        <f t="shared" si="283"/>
        <v>0</v>
      </c>
      <c r="Q141" s="113"/>
      <c r="R141" s="112">
        <f t="shared" si="261"/>
        <v>0</v>
      </c>
      <c r="S141" s="113"/>
      <c r="T141" s="112">
        <f t="shared" si="262"/>
        <v>0</v>
      </c>
      <c r="U141" s="113"/>
      <c r="V141" s="112">
        <f t="shared" si="263"/>
        <v>0</v>
      </c>
      <c r="W141" s="113"/>
      <c r="X141" s="112">
        <f t="shared" si="284"/>
        <v>0</v>
      </c>
      <c r="Y141" s="113"/>
      <c r="Z141" s="112">
        <f t="shared" si="324"/>
        <v>0</v>
      </c>
      <c r="AA141" s="113"/>
      <c r="AB141" s="280" t="e">
        <f t="shared" si="272"/>
        <v>#DIV/0!</v>
      </c>
    </row>
    <row r="142" spans="1:28" ht="15.75" hidden="1" thickBot="1" x14ac:dyDescent="0.25">
      <c r="A142" s="10"/>
      <c r="B142" s="11">
        <v>6171</v>
      </c>
      <c r="C142" s="11">
        <v>3113</v>
      </c>
      <c r="D142" s="11" t="s">
        <v>456</v>
      </c>
      <c r="E142" s="54"/>
      <c r="F142" s="183"/>
      <c r="G142" s="113"/>
      <c r="H142" s="112">
        <f t="shared" si="269"/>
        <v>0</v>
      </c>
      <c r="I142" s="113"/>
      <c r="J142" s="112">
        <f t="shared" si="270"/>
        <v>0</v>
      </c>
      <c r="K142" s="113"/>
      <c r="L142" s="112">
        <f t="shared" si="271"/>
        <v>0</v>
      </c>
      <c r="M142" s="113"/>
      <c r="N142" s="112">
        <f t="shared" si="260"/>
        <v>0</v>
      </c>
      <c r="O142" s="113"/>
      <c r="P142" s="112">
        <f t="shared" si="283"/>
        <v>0</v>
      </c>
      <c r="Q142" s="113"/>
      <c r="R142" s="112">
        <f t="shared" si="261"/>
        <v>0</v>
      </c>
      <c r="S142" s="113"/>
      <c r="T142" s="112">
        <f t="shared" si="262"/>
        <v>0</v>
      </c>
      <c r="U142" s="113"/>
      <c r="V142" s="112">
        <f t="shared" si="263"/>
        <v>0</v>
      </c>
      <c r="W142" s="113"/>
      <c r="X142" s="112">
        <f t="shared" si="284"/>
        <v>0</v>
      </c>
      <c r="Y142" s="113"/>
      <c r="Z142" s="112">
        <f t="shared" si="324"/>
        <v>0</v>
      </c>
      <c r="AA142" s="113"/>
      <c r="AB142" s="280" t="e">
        <f t="shared" ref="AB142:AB149" si="403">(W142/F142)*100</f>
        <v>#DIV/0!</v>
      </c>
    </row>
    <row r="143" spans="1:28" ht="15.75" hidden="1" thickBot="1" x14ac:dyDescent="0.25">
      <c r="A143" s="10"/>
      <c r="B143" s="11">
        <v>6171</v>
      </c>
      <c r="C143" s="11">
        <v>3121</v>
      </c>
      <c r="D143" s="11" t="s">
        <v>457</v>
      </c>
      <c r="E143" s="54">
        <v>0</v>
      </c>
      <c r="F143" s="183"/>
      <c r="G143" s="113"/>
      <c r="H143" s="112">
        <f t="shared" ref="H143" si="404">I143-G143</f>
        <v>0</v>
      </c>
      <c r="I143" s="113"/>
      <c r="J143" s="112">
        <f t="shared" ref="J143" si="405">K143-I143</f>
        <v>0</v>
      </c>
      <c r="K143" s="113"/>
      <c r="L143" s="112">
        <f t="shared" ref="L143" si="406">M143-K143</f>
        <v>0</v>
      </c>
      <c r="M143" s="113"/>
      <c r="N143" s="112">
        <f t="shared" ref="N143" si="407">O143-M143</f>
        <v>0</v>
      </c>
      <c r="O143" s="113"/>
      <c r="P143" s="112">
        <f t="shared" ref="P143" si="408">Q143-O143</f>
        <v>0</v>
      </c>
      <c r="Q143" s="113"/>
      <c r="R143" s="112">
        <f t="shared" ref="R143" si="409">S143-Q143</f>
        <v>0</v>
      </c>
      <c r="S143" s="113"/>
      <c r="T143" s="112">
        <f t="shared" ref="T143" si="410">U143-S143</f>
        <v>0</v>
      </c>
      <c r="U143" s="113"/>
      <c r="V143" s="112">
        <f t="shared" ref="V143" si="411">W143-U143</f>
        <v>0</v>
      </c>
      <c r="W143" s="113"/>
      <c r="X143" s="112">
        <f t="shared" ref="X143" si="412">Y143-W143</f>
        <v>0</v>
      </c>
      <c r="Y143" s="113"/>
      <c r="Z143" s="112">
        <f t="shared" ref="Z143" si="413">AA143-Y143</f>
        <v>0</v>
      </c>
      <c r="AA143" s="113"/>
      <c r="AB143" s="280" t="e">
        <f t="shared" si="403"/>
        <v>#DIV/0!</v>
      </c>
    </row>
    <row r="144" spans="1:28" ht="15.75" hidden="1" thickBot="1" x14ac:dyDescent="0.25">
      <c r="A144" s="10"/>
      <c r="B144" s="11">
        <v>6171</v>
      </c>
      <c r="C144" s="11">
        <v>3113</v>
      </c>
      <c r="D144" s="11" t="s">
        <v>456</v>
      </c>
      <c r="E144" s="54">
        <v>0</v>
      </c>
      <c r="F144" s="183"/>
      <c r="G144" s="113"/>
      <c r="H144" s="112">
        <f t="shared" si="269"/>
        <v>0</v>
      </c>
      <c r="I144" s="113"/>
      <c r="J144" s="112">
        <f t="shared" si="270"/>
        <v>0</v>
      </c>
      <c r="K144" s="113"/>
      <c r="L144" s="112">
        <f t="shared" si="271"/>
        <v>0</v>
      </c>
      <c r="M144" s="113"/>
      <c r="N144" s="112">
        <f t="shared" si="260"/>
        <v>0</v>
      </c>
      <c r="O144" s="113"/>
      <c r="P144" s="112">
        <f t="shared" si="283"/>
        <v>0</v>
      </c>
      <c r="Q144" s="113"/>
      <c r="R144" s="112">
        <f t="shared" si="261"/>
        <v>0</v>
      </c>
      <c r="S144" s="113"/>
      <c r="T144" s="112">
        <f t="shared" si="262"/>
        <v>0</v>
      </c>
      <c r="U144" s="113"/>
      <c r="V144" s="112">
        <f t="shared" si="263"/>
        <v>0</v>
      </c>
      <c r="W144" s="113"/>
      <c r="X144" s="112">
        <f t="shared" si="284"/>
        <v>0</v>
      </c>
      <c r="Y144" s="113"/>
      <c r="Z144" s="112">
        <f t="shared" si="324"/>
        <v>0</v>
      </c>
      <c r="AA144" s="113"/>
      <c r="AB144" s="280" t="e">
        <f t="shared" si="403"/>
        <v>#DIV/0!</v>
      </c>
    </row>
    <row r="145" spans="1:28" ht="15.75" hidden="1" thickBot="1" x14ac:dyDescent="0.25">
      <c r="A145" s="10"/>
      <c r="B145" s="11">
        <v>6330</v>
      </c>
      <c r="C145" s="11">
        <v>4132</v>
      </c>
      <c r="D145" s="11" t="s">
        <v>31</v>
      </c>
      <c r="E145" s="54">
        <v>0</v>
      </c>
      <c r="F145" s="183"/>
      <c r="G145" s="113"/>
      <c r="H145" s="112">
        <f t="shared" si="269"/>
        <v>0</v>
      </c>
      <c r="I145" s="113"/>
      <c r="J145" s="112">
        <f t="shared" si="270"/>
        <v>0</v>
      </c>
      <c r="K145" s="113"/>
      <c r="L145" s="112">
        <f t="shared" si="271"/>
        <v>0</v>
      </c>
      <c r="M145" s="113"/>
      <c r="N145" s="112">
        <f t="shared" si="260"/>
        <v>0</v>
      </c>
      <c r="O145" s="113"/>
      <c r="P145" s="112">
        <f t="shared" si="283"/>
        <v>0</v>
      </c>
      <c r="Q145" s="113"/>
      <c r="R145" s="112">
        <f t="shared" si="261"/>
        <v>0</v>
      </c>
      <c r="S145" s="113"/>
      <c r="T145" s="112">
        <f t="shared" si="262"/>
        <v>0</v>
      </c>
      <c r="U145" s="113"/>
      <c r="V145" s="112">
        <f t="shared" si="263"/>
        <v>0</v>
      </c>
      <c r="W145" s="113"/>
      <c r="X145" s="112">
        <f t="shared" si="284"/>
        <v>0</v>
      </c>
      <c r="Y145" s="113"/>
      <c r="Z145" s="112">
        <f t="shared" si="324"/>
        <v>0</v>
      </c>
      <c r="AA145" s="113"/>
      <c r="AB145" s="280" t="e">
        <f t="shared" si="403"/>
        <v>#DIV/0!</v>
      </c>
    </row>
    <row r="146" spans="1:28" ht="15.75" hidden="1" thickBot="1" x14ac:dyDescent="0.25">
      <c r="A146" s="10"/>
      <c r="B146" s="11">
        <v>6310</v>
      </c>
      <c r="C146" s="11">
        <v>2141</v>
      </c>
      <c r="D146" s="11" t="s">
        <v>473</v>
      </c>
      <c r="E146" s="54">
        <v>0</v>
      </c>
      <c r="F146" s="183"/>
      <c r="G146" s="113"/>
      <c r="H146" s="112">
        <f t="shared" si="269"/>
        <v>0</v>
      </c>
      <c r="I146" s="113"/>
      <c r="J146" s="112">
        <f t="shared" si="270"/>
        <v>0</v>
      </c>
      <c r="K146" s="113"/>
      <c r="L146" s="112">
        <f t="shared" si="271"/>
        <v>0</v>
      </c>
      <c r="M146" s="113"/>
      <c r="N146" s="112">
        <f t="shared" si="260"/>
        <v>0</v>
      </c>
      <c r="O146" s="113"/>
      <c r="P146" s="112">
        <f t="shared" si="283"/>
        <v>0</v>
      </c>
      <c r="Q146" s="113"/>
      <c r="R146" s="112">
        <f t="shared" si="261"/>
        <v>0</v>
      </c>
      <c r="S146" s="113"/>
      <c r="T146" s="112">
        <f t="shared" si="262"/>
        <v>0</v>
      </c>
      <c r="U146" s="113"/>
      <c r="V146" s="112">
        <f t="shared" si="263"/>
        <v>0</v>
      </c>
      <c r="W146" s="113"/>
      <c r="X146" s="112">
        <f t="shared" si="284"/>
        <v>0</v>
      </c>
      <c r="Y146" s="113"/>
      <c r="Z146" s="112">
        <f t="shared" si="324"/>
        <v>0</v>
      </c>
      <c r="AA146" s="113"/>
      <c r="AB146" s="280" t="e">
        <f t="shared" si="403"/>
        <v>#DIV/0!</v>
      </c>
    </row>
    <row r="147" spans="1:28" ht="17.25" hidden="1" customHeight="1" x14ac:dyDescent="0.2">
      <c r="A147" s="10"/>
      <c r="B147" s="11">
        <v>6409</v>
      </c>
      <c r="C147" s="11">
        <v>2328</v>
      </c>
      <c r="D147" s="11" t="s">
        <v>294</v>
      </c>
      <c r="E147" s="54">
        <v>0</v>
      </c>
      <c r="F147" s="183">
        <v>0</v>
      </c>
      <c r="G147" s="113">
        <v>0</v>
      </c>
      <c r="H147" s="112">
        <f t="shared" si="269"/>
        <v>0</v>
      </c>
      <c r="I147" s="113"/>
      <c r="J147" s="112">
        <f t="shared" si="270"/>
        <v>0</v>
      </c>
      <c r="K147" s="113"/>
      <c r="L147" s="112">
        <f t="shared" si="271"/>
        <v>0</v>
      </c>
      <c r="M147" s="113"/>
      <c r="N147" s="112">
        <f t="shared" si="260"/>
        <v>0</v>
      </c>
      <c r="O147" s="113"/>
      <c r="P147" s="112">
        <f t="shared" si="283"/>
        <v>0</v>
      </c>
      <c r="Q147" s="113"/>
      <c r="R147" s="112">
        <f t="shared" si="261"/>
        <v>0</v>
      </c>
      <c r="S147" s="113"/>
      <c r="T147" s="112">
        <f t="shared" si="262"/>
        <v>0</v>
      </c>
      <c r="U147" s="113"/>
      <c r="V147" s="112">
        <f t="shared" si="263"/>
        <v>0</v>
      </c>
      <c r="W147" s="113"/>
      <c r="X147" s="112">
        <f t="shared" si="284"/>
        <v>0</v>
      </c>
      <c r="Y147" s="113"/>
      <c r="Z147" s="112">
        <f t="shared" si="324"/>
        <v>0</v>
      </c>
      <c r="AA147" s="113"/>
      <c r="AB147" s="280" t="e">
        <f t="shared" si="403"/>
        <v>#DIV/0!</v>
      </c>
    </row>
    <row r="148" spans="1:28" ht="17.25" hidden="1" customHeight="1" thickBot="1" x14ac:dyDescent="0.25">
      <c r="A148" s="10"/>
      <c r="B148" s="11">
        <v>6409</v>
      </c>
      <c r="C148" s="11">
        <v>2329</v>
      </c>
      <c r="D148" s="11" t="s">
        <v>402</v>
      </c>
      <c r="E148" s="54">
        <v>0</v>
      </c>
      <c r="F148" s="183">
        <v>0</v>
      </c>
      <c r="G148" s="113">
        <v>0</v>
      </c>
      <c r="H148" s="112">
        <f t="shared" ref="H148" si="414">I148-G148</f>
        <v>0</v>
      </c>
      <c r="I148" s="113">
        <v>0</v>
      </c>
      <c r="J148" s="112">
        <f t="shared" ref="J148" si="415">K148-I148</f>
        <v>0</v>
      </c>
      <c r="K148" s="113">
        <v>0</v>
      </c>
      <c r="L148" s="112">
        <f t="shared" ref="L148" si="416">M148-K148</f>
        <v>0</v>
      </c>
      <c r="M148" s="113">
        <v>0</v>
      </c>
      <c r="N148" s="112">
        <f t="shared" ref="N148" si="417">O148-M148</f>
        <v>0</v>
      </c>
      <c r="O148" s="113">
        <v>0</v>
      </c>
      <c r="P148" s="112">
        <f t="shared" ref="P148" si="418">Q148-O148</f>
        <v>0</v>
      </c>
      <c r="Q148" s="241">
        <v>0</v>
      </c>
      <c r="R148" s="112">
        <f t="shared" ref="R148" si="419">S148-Q148</f>
        <v>0</v>
      </c>
      <c r="S148" s="113">
        <v>0</v>
      </c>
      <c r="T148" s="112">
        <f t="shared" ref="T148" si="420">U148-S148</f>
        <v>0</v>
      </c>
      <c r="U148" s="113">
        <v>0</v>
      </c>
      <c r="V148" s="112">
        <f t="shared" ref="V148" si="421">W148-U148</f>
        <v>0</v>
      </c>
      <c r="W148" s="113">
        <v>0</v>
      </c>
      <c r="X148" s="112">
        <f t="shared" ref="X148" si="422">Y148-W148</f>
        <v>0</v>
      </c>
      <c r="Y148" s="113">
        <v>0</v>
      </c>
      <c r="Z148" s="112">
        <f t="shared" ref="Z148" si="423">AA148-Y148</f>
        <v>0</v>
      </c>
      <c r="AA148" s="113">
        <v>0</v>
      </c>
      <c r="AB148" s="280" t="e">
        <f t="shared" si="403"/>
        <v>#DIV/0!</v>
      </c>
    </row>
    <row r="149" spans="1:28" s="6" customFormat="1" ht="21.75" customHeight="1" thickTop="1" thickBot="1" x14ac:dyDescent="0.3">
      <c r="A149" s="233"/>
      <c r="B149" s="38"/>
      <c r="C149" s="38"/>
      <c r="D149" s="37" t="s">
        <v>66</v>
      </c>
      <c r="E149" s="88">
        <f t="shared" ref="E149:AA149" si="424">SUM(E73:E148)</f>
        <v>7916</v>
      </c>
      <c r="F149" s="186">
        <f t="shared" si="424"/>
        <v>8871.4</v>
      </c>
      <c r="G149" s="206">
        <f t="shared" si="424"/>
        <v>311.5</v>
      </c>
      <c r="H149" s="88">
        <f t="shared" si="424"/>
        <v>3441.9000000000005</v>
      </c>
      <c r="I149" s="206">
        <f t="shared" si="424"/>
        <v>3753.3999999999996</v>
      </c>
      <c r="J149" s="88">
        <f t="shared" si="424"/>
        <v>177.39999999999989</v>
      </c>
      <c r="K149" s="206">
        <f t="shared" si="424"/>
        <v>3930.7999999999997</v>
      </c>
      <c r="L149" s="88">
        <f t="shared" si="424"/>
        <v>258.10000000000002</v>
      </c>
      <c r="M149" s="206">
        <f t="shared" si="424"/>
        <v>4188.8999999999996</v>
      </c>
      <c r="N149" s="88">
        <f t="shared" si="424"/>
        <v>213.1</v>
      </c>
      <c r="O149" s="206">
        <f t="shared" si="424"/>
        <v>4402</v>
      </c>
      <c r="P149" s="88">
        <f t="shared" si="424"/>
        <v>-4402</v>
      </c>
      <c r="Q149" s="206">
        <f t="shared" si="424"/>
        <v>0</v>
      </c>
      <c r="R149" s="88">
        <f t="shared" si="424"/>
        <v>5818.4000000000005</v>
      </c>
      <c r="S149" s="206">
        <f t="shared" si="424"/>
        <v>5818.4000000000005</v>
      </c>
      <c r="T149" s="88">
        <f t="shared" si="424"/>
        <v>232.3</v>
      </c>
      <c r="U149" s="206">
        <f t="shared" si="424"/>
        <v>6050.7</v>
      </c>
      <c r="V149" s="88">
        <f t="shared" si="424"/>
        <v>71.69999999999996</v>
      </c>
      <c r="W149" s="206">
        <f t="shared" si="424"/>
        <v>6122.4</v>
      </c>
      <c r="X149" s="88">
        <f t="shared" si="424"/>
        <v>-6122.4</v>
      </c>
      <c r="Y149" s="206">
        <f t="shared" si="424"/>
        <v>0</v>
      </c>
      <c r="Z149" s="88">
        <f t="shared" si="424"/>
        <v>0</v>
      </c>
      <c r="AA149" s="206">
        <f t="shared" si="424"/>
        <v>0</v>
      </c>
      <c r="AB149" s="280">
        <f t="shared" si="403"/>
        <v>69.012782649863595</v>
      </c>
    </row>
    <row r="150" spans="1:28" ht="15" customHeight="1" x14ac:dyDescent="0.25">
      <c r="A150" s="7"/>
      <c r="B150" s="7"/>
      <c r="C150" s="7"/>
      <c r="D150" s="8"/>
      <c r="E150" s="96"/>
      <c r="F150" s="96"/>
    </row>
    <row r="151" spans="1:28" ht="12.75" hidden="1" customHeight="1" x14ac:dyDescent="0.25">
      <c r="A151" s="7"/>
      <c r="B151" s="7"/>
      <c r="C151" s="7"/>
      <c r="D151" s="8"/>
      <c r="E151" s="96"/>
      <c r="F151" s="96"/>
    </row>
    <row r="152" spans="1:28" ht="29.25" customHeight="1" thickBot="1" x14ac:dyDescent="0.3">
      <c r="A152" s="7"/>
      <c r="B152" s="7"/>
      <c r="C152" s="7"/>
      <c r="D152" s="8"/>
      <c r="E152" s="96"/>
      <c r="F152" s="96"/>
    </row>
    <row r="153" spans="1:28" ht="15.75" x14ac:dyDescent="0.25">
      <c r="A153" s="22" t="s">
        <v>14</v>
      </c>
      <c r="B153" s="22" t="s">
        <v>405</v>
      </c>
      <c r="C153" s="22" t="s">
        <v>406</v>
      </c>
      <c r="D153" s="21" t="s">
        <v>12</v>
      </c>
      <c r="E153" s="20" t="s">
        <v>11</v>
      </c>
      <c r="F153" s="20" t="s">
        <v>11</v>
      </c>
      <c r="G153" s="20" t="s">
        <v>0</v>
      </c>
      <c r="H153" s="20" t="s">
        <v>0</v>
      </c>
      <c r="I153" s="20" t="s">
        <v>0</v>
      </c>
      <c r="J153" s="20" t="s">
        <v>0</v>
      </c>
      <c r="K153" s="20" t="s">
        <v>0</v>
      </c>
      <c r="L153" s="20" t="s">
        <v>0</v>
      </c>
      <c r="M153" s="20" t="s">
        <v>0</v>
      </c>
      <c r="N153" s="20" t="s">
        <v>0</v>
      </c>
      <c r="O153" s="20" t="s">
        <v>0</v>
      </c>
      <c r="P153" s="20" t="s">
        <v>0</v>
      </c>
      <c r="Q153" s="20" t="s">
        <v>0</v>
      </c>
      <c r="R153" s="20" t="s">
        <v>0</v>
      </c>
      <c r="S153" s="20" t="s">
        <v>0</v>
      </c>
      <c r="T153" s="20" t="s">
        <v>0</v>
      </c>
      <c r="U153" s="20" t="s">
        <v>0</v>
      </c>
      <c r="V153" s="20" t="s">
        <v>0</v>
      </c>
      <c r="W153" s="20" t="s">
        <v>0</v>
      </c>
      <c r="X153" s="20" t="s">
        <v>0</v>
      </c>
      <c r="Y153" s="20" t="s">
        <v>0</v>
      </c>
      <c r="Z153" s="20" t="s">
        <v>0</v>
      </c>
      <c r="AA153" s="20" t="s">
        <v>0</v>
      </c>
      <c r="AB153" s="114" t="s">
        <v>350</v>
      </c>
    </row>
    <row r="154" spans="1:28" ht="15.75" customHeight="1" thickBot="1" x14ac:dyDescent="0.3">
      <c r="A154" s="19"/>
      <c r="B154" s="19"/>
      <c r="C154" s="19"/>
      <c r="D154" s="18"/>
      <c r="E154" s="191" t="s">
        <v>10</v>
      </c>
      <c r="F154" s="193" t="s">
        <v>9</v>
      </c>
      <c r="G154" s="223" t="s">
        <v>567</v>
      </c>
      <c r="H154" s="223" t="s">
        <v>568</v>
      </c>
      <c r="I154" s="223" t="s">
        <v>569</v>
      </c>
      <c r="J154" s="223" t="s">
        <v>570</v>
      </c>
      <c r="K154" s="223" t="s">
        <v>571</v>
      </c>
      <c r="L154" s="223" t="s">
        <v>572</v>
      </c>
      <c r="M154" s="223" t="s">
        <v>573</v>
      </c>
      <c r="N154" s="223" t="s">
        <v>574</v>
      </c>
      <c r="O154" s="223" t="s">
        <v>575</v>
      </c>
      <c r="P154" s="223" t="s">
        <v>576</v>
      </c>
      <c r="Q154" s="223" t="s">
        <v>577</v>
      </c>
      <c r="R154" s="223" t="s">
        <v>578</v>
      </c>
      <c r="S154" s="223" t="s">
        <v>579</v>
      </c>
      <c r="T154" s="223" t="s">
        <v>580</v>
      </c>
      <c r="U154" s="223" t="s">
        <v>581</v>
      </c>
      <c r="V154" s="223" t="s">
        <v>582</v>
      </c>
      <c r="W154" s="223" t="s">
        <v>583</v>
      </c>
      <c r="X154" s="223" t="s">
        <v>584</v>
      </c>
      <c r="Y154" s="223" t="s">
        <v>585</v>
      </c>
      <c r="Z154" s="223" t="s">
        <v>586</v>
      </c>
      <c r="AA154" s="223" t="s">
        <v>587</v>
      </c>
      <c r="AB154" s="120" t="s">
        <v>351</v>
      </c>
    </row>
    <row r="155" spans="1:28" ht="16.5" customHeight="1" thickTop="1" x14ac:dyDescent="0.25">
      <c r="A155" s="27">
        <v>50</v>
      </c>
      <c r="B155" s="27"/>
      <c r="C155" s="27"/>
      <c r="D155" s="26" t="s">
        <v>348</v>
      </c>
      <c r="E155" s="53"/>
      <c r="F155" s="194"/>
      <c r="G155" s="207"/>
      <c r="H155" s="208"/>
      <c r="I155" s="207"/>
      <c r="J155" s="208"/>
      <c r="K155" s="207"/>
      <c r="L155" s="208"/>
      <c r="M155" s="207"/>
      <c r="N155" s="208"/>
      <c r="O155" s="207"/>
      <c r="P155" s="208"/>
      <c r="Q155" s="207"/>
      <c r="R155" s="208"/>
      <c r="S155" s="207"/>
      <c r="T155" s="208"/>
      <c r="U155" s="207"/>
      <c r="V155" s="208"/>
      <c r="W155" s="207"/>
      <c r="X155" s="208"/>
      <c r="Y155" s="207"/>
      <c r="Z155" s="208"/>
      <c r="AA155" s="207"/>
      <c r="AB155" s="124"/>
    </row>
    <row r="156" spans="1:28" ht="16.5" customHeight="1" x14ac:dyDescent="0.25">
      <c r="A156" s="36"/>
      <c r="B156" s="27"/>
      <c r="C156" s="27"/>
      <c r="D156" s="26"/>
      <c r="E156" s="53"/>
      <c r="F156" s="195"/>
      <c r="G156" s="204"/>
      <c r="H156" s="205"/>
      <c r="I156" s="204"/>
      <c r="J156" s="205"/>
      <c r="K156" s="204"/>
      <c r="L156" s="205"/>
      <c r="M156" s="204"/>
      <c r="N156" s="205"/>
      <c r="O156" s="204"/>
      <c r="P156" s="205"/>
      <c r="Q156" s="204"/>
      <c r="R156" s="205"/>
      <c r="S156" s="204"/>
      <c r="T156" s="205"/>
      <c r="U156" s="204"/>
      <c r="V156" s="205"/>
      <c r="W156" s="204"/>
      <c r="X156" s="205"/>
      <c r="Y156" s="204"/>
      <c r="Z156" s="205"/>
      <c r="AA156" s="204"/>
      <c r="AB156" s="116"/>
    </row>
    <row r="157" spans="1:28" x14ac:dyDescent="0.2">
      <c r="A157" s="10"/>
      <c r="B157" s="11"/>
      <c r="C157" s="11">
        <v>1353</v>
      </c>
      <c r="D157" s="11" t="s">
        <v>55</v>
      </c>
      <c r="E157" s="54">
        <v>600</v>
      </c>
      <c r="F157" s="183">
        <v>600</v>
      </c>
      <c r="G157" s="113">
        <v>93.9</v>
      </c>
      <c r="H157" s="112">
        <f t="shared" ref="H157:H165" si="425">I157-G157</f>
        <v>58.799999999999983</v>
      </c>
      <c r="I157" s="113">
        <v>152.69999999999999</v>
      </c>
      <c r="J157" s="112">
        <f t="shared" ref="J157:J165" si="426">K157-I157</f>
        <v>55.5</v>
      </c>
      <c r="K157" s="113">
        <v>208.2</v>
      </c>
      <c r="L157" s="112">
        <f t="shared" ref="L157:L165" si="427">M157-K157</f>
        <v>77.100000000000023</v>
      </c>
      <c r="M157" s="113">
        <v>285.3</v>
      </c>
      <c r="N157" s="112">
        <f t="shared" ref="N157:N164" si="428">O157-M157</f>
        <v>69.199999999999989</v>
      </c>
      <c r="O157" s="113">
        <v>354.5</v>
      </c>
      <c r="P157" s="112">
        <f t="shared" ref="P157:P165" si="429">Q157-O157</f>
        <v>-354.5</v>
      </c>
      <c r="Q157" s="113"/>
      <c r="R157" s="112">
        <f t="shared" ref="R157:R164" si="430">S157-Q157</f>
        <v>484.5</v>
      </c>
      <c r="S157" s="113">
        <v>484.5</v>
      </c>
      <c r="T157" s="112">
        <f t="shared" ref="T157:T164" si="431">U157-S157</f>
        <v>57</v>
      </c>
      <c r="U157" s="113">
        <v>541.5</v>
      </c>
      <c r="V157" s="112">
        <f t="shared" ref="V157:V164" si="432">W157-U157</f>
        <v>65.899999999999977</v>
      </c>
      <c r="W157" s="113">
        <v>607.4</v>
      </c>
      <c r="X157" s="112">
        <f t="shared" ref="X157:X165" si="433">Y157-W157</f>
        <v>-607.4</v>
      </c>
      <c r="Y157" s="113"/>
      <c r="Z157" s="112">
        <f t="shared" ref="Z157:Z165" si="434">AA157-Y157</f>
        <v>0</v>
      </c>
      <c r="AA157" s="113"/>
      <c r="AB157" s="280">
        <f t="shared" ref="AB157:AB192" si="435">(W157/F157)*100</f>
        <v>101.23333333333333</v>
      </c>
    </row>
    <row r="158" spans="1:28" x14ac:dyDescent="0.2">
      <c r="A158" s="11"/>
      <c r="B158" s="11"/>
      <c r="C158" s="11">
        <v>1359</v>
      </c>
      <c r="D158" s="11" t="s">
        <v>54</v>
      </c>
      <c r="E158" s="54">
        <v>0</v>
      </c>
      <c r="F158" s="183">
        <v>0</v>
      </c>
      <c r="G158" s="113">
        <v>-94</v>
      </c>
      <c r="H158" s="112">
        <f t="shared" si="425"/>
        <v>-2</v>
      </c>
      <c r="I158" s="113">
        <v>-96</v>
      </c>
      <c r="J158" s="112">
        <f t="shared" si="426"/>
        <v>27</v>
      </c>
      <c r="K158" s="113">
        <v>-69</v>
      </c>
      <c r="L158" s="112">
        <f t="shared" si="427"/>
        <v>32</v>
      </c>
      <c r="M158" s="113">
        <v>-37</v>
      </c>
      <c r="N158" s="112">
        <f t="shared" si="428"/>
        <v>-33</v>
      </c>
      <c r="O158" s="113">
        <v>-70</v>
      </c>
      <c r="P158" s="112">
        <f t="shared" si="429"/>
        <v>70</v>
      </c>
      <c r="Q158" s="113"/>
      <c r="R158" s="112">
        <f t="shared" si="430"/>
        <v>-80</v>
      </c>
      <c r="S158" s="113">
        <v>-80</v>
      </c>
      <c r="T158" s="112">
        <f t="shared" si="431"/>
        <v>-17</v>
      </c>
      <c r="U158" s="113">
        <v>-97</v>
      </c>
      <c r="V158" s="112">
        <f t="shared" si="432"/>
        <v>-4</v>
      </c>
      <c r="W158" s="113">
        <v>-101</v>
      </c>
      <c r="X158" s="112">
        <f t="shared" si="433"/>
        <v>101</v>
      </c>
      <c r="Y158" s="113"/>
      <c r="Z158" s="112">
        <f t="shared" si="434"/>
        <v>0</v>
      </c>
      <c r="AA158" s="113"/>
      <c r="AB158" s="280" t="e">
        <f t="shared" si="435"/>
        <v>#DIV/0!</v>
      </c>
    </row>
    <row r="159" spans="1:28" x14ac:dyDescent="0.2">
      <c r="A159" s="11"/>
      <c r="B159" s="11"/>
      <c r="C159" s="11">
        <v>1361</v>
      </c>
      <c r="D159" s="11" t="s">
        <v>28</v>
      </c>
      <c r="E159" s="54">
        <v>8000</v>
      </c>
      <c r="F159" s="183">
        <v>8000</v>
      </c>
      <c r="G159" s="113">
        <v>1414.4</v>
      </c>
      <c r="H159" s="112">
        <f t="shared" si="425"/>
        <v>993</v>
      </c>
      <c r="I159" s="113">
        <v>2407.4</v>
      </c>
      <c r="J159" s="112">
        <f t="shared" si="426"/>
        <v>738.40000000000009</v>
      </c>
      <c r="K159" s="113">
        <v>3145.8</v>
      </c>
      <c r="L159" s="112">
        <f t="shared" si="427"/>
        <v>970</v>
      </c>
      <c r="M159" s="113">
        <v>4115.8</v>
      </c>
      <c r="N159" s="112">
        <f t="shared" si="428"/>
        <v>957.59999999999945</v>
      </c>
      <c r="O159" s="113">
        <v>5073.3999999999996</v>
      </c>
      <c r="P159" s="112">
        <f t="shared" si="429"/>
        <v>-5073.3999999999996</v>
      </c>
      <c r="Q159" s="113"/>
      <c r="R159" s="112">
        <f t="shared" si="430"/>
        <v>6644.6</v>
      </c>
      <c r="S159" s="113">
        <v>6644.6</v>
      </c>
      <c r="T159" s="112">
        <f t="shared" si="431"/>
        <v>651.59999999999945</v>
      </c>
      <c r="U159" s="113">
        <v>7296.2</v>
      </c>
      <c r="V159" s="112">
        <f t="shared" si="432"/>
        <v>662.69999999999982</v>
      </c>
      <c r="W159" s="113">
        <v>7958.9</v>
      </c>
      <c r="X159" s="112">
        <f t="shared" si="433"/>
        <v>-7958.9</v>
      </c>
      <c r="Y159" s="113"/>
      <c r="Z159" s="112">
        <f t="shared" si="434"/>
        <v>0</v>
      </c>
      <c r="AA159" s="113"/>
      <c r="AB159" s="280">
        <f t="shared" si="435"/>
        <v>99.486249999999998</v>
      </c>
    </row>
    <row r="160" spans="1:28" hidden="1" x14ac:dyDescent="0.2">
      <c r="A160" s="11">
        <v>13011</v>
      </c>
      <c r="B160" s="11"/>
      <c r="C160" s="11">
        <v>4116</v>
      </c>
      <c r="D160" s="11" t="s">
        <v>397</v>
      </c>
      <c r="E160" s="54"/>
      <c r="F160" s="183"/>
      <c r="G160" s="113"/>
      <c r="H160" s="112">
        <f t="shared" ref="H160" si="436">I160-G160</f>
        <v>0</v>
      </c>
      <c r="I160" s="113"/>
      <c r="J160" s="112">
        <f t="shared" ref="J160" si="437">K160-I160</f>
        <v>0</v>
      </c>
      <c r="K160" s="113"/>
      <c r="L160" s="112">
        <f t="shared" ref="L160" si="438">M160-K160</f>
        <v>0</v>
      </c>
      <c r="M160" s="113"/>
      <c r="N160" s="112">
        <f t="shared" si="428"/>
        <v>0</v>
      </c>
      <c r="O160" s="113"/>
      <c r="P160" s="112">
        <f t="shared" ref="P160" si="439">Q160-O160</f>
        <v>0</v>
      </c>
      <c r="Q160" s="113"/>
      <c r="R160" s="112">
        <f t="shared" si="430"/>
        <v>0</v>
      </c>
      <c r="S160" s="113"/>
      <c r="T160" s="112">
        <f t="shared" si="431"/>
        <v>0</v>
      </c>
      <c r="U160" s="113"/>
      <c r="V160" s="112">
        <f t="shared" si="432"/>
        <v>0</v>
      </c>
      <c r="W160" s="113"/>
      <c r="X160" s="112">
        <f t="shared" ref="X160" si="440">Y160-W160</f>
        <v>0</v>
      </c>
      <c r="Y160" s="113"/>
      <c r="Z160" s="112">
        <f t="shared" ref="Z160" si="441">AA160-Y160</f>
        <v>0</v>
      </c>
      <c r="AA160" s="113"/>
      <c r="AB160" s="280" t="e">
        <f t="shared" si="435"/>
        <v>#DIV/0!</v>
      </c>
    </row>
    <row r="161" spans="1:28" hidden="1" x14ac:dyDescent="0.2">
      <c r="A161" s="11">
        <v>13015</v>
      </c>
      <c r="B161" s="11"/>
      <c r="C161" s="11">
        <v>4116</v>
      </c>
      <c r="D161" s="11" t="s">
        <v>398</v>
      </c>
      <c r="E161" s="54"/>
      <c r="F161" s="183"/>
      <c r="G161" s="113"/>
      <c r="H161" s="112">
        <f t="shared" si="425"/>
        <v>0</v>
      </c>
      <c r="I161" s="113"/>
      <c r="J161" s="112">
        <f t="shared" si="426"/>
        <v>0</v>
      </c>
      <c r="K161" s="113"/>
      <c r="L161" s="112">
        <f t="shared" si="427"/>
        <v>0</v>
      </c>
      <c r="M161" s="113"/>
      <c r="N161" s="112">
        <f t="shared" si="428"/>
        <v>0</v>
      </c>
      <c r="O161" s="113"/>
      <c r="P161" s="112">
        <f t="shared" si="429"/>
        <v>0</v>
      </c>
      <c r="Q161" s="113"/>
      <c r="R161" s="112">
        <f t="shared" si="430"/>
        <v>0</v>
      </c>
      <c r="S161" s="113"/>
      <c r="T161" s="112">
        <f t="shared" si="431"/>
        <v>0</v>
      </c>
      <c r="U161" s="113"/>
      <c r="V161" s="112">
        <f t="shared" si="432"/>
        <v>0</v>
      </c>
      <c r="W161" s="113"/>
      <c r="X161" s="112">
        <f t="shared" si="433"/>
        <v>0</v>
      </c>
      <c r="Y161" s="113"/>
      <c r="Z161" s="112">
        <f t="shared" si="434"/>
        <v>0</v>
      </c>
      <c r="AA161" s="113"/>
      <c r="AB161" s="280" t="e">
        <f t="shared" si="435"/>
        <v>#DIV/0!</v>
      </c>
    </row>
    <row r="162" spans="1:28" hidden="1" x14ac:dyDescent="0.2">
      <c r="A162" s="11">
        <v>13013</v>
      </c>
      <c r="B162" s="11"/>
      <c r="C162" s="11">
        <v>4116</v>
      </c>
      <c r="D162" s="11" t="s">
        <v>411</v>
      </c>
      <c r="E162" s="54"/>
      <c r="F162" s="183"/>
      <c r="G162" s="113"/>
      <c r="H162" s="112">
        <f t="shared" ref="H162" si="442">I162-G162</f>
        <v>0</v>
      </c>
      <c r="I162" s="113"/>
      <c r="J162" s="112">
        <f t="shared" ref="J162" si="443">K162-I162</f>
        <v>0</v>
      </c>
      <c r="K162" s="113"/>
      <c r="L162" s="112">
        <f t="shared" ref="L162" si="444">M162-K162</f>
        <v>0</v>
      </c>
      <c r="M162" s="113"/>
      <c r="N162" s="112">
        <f t="shared" ref="N162" si="445">O162-M162</f>
        <v>0</v>
      </c>
      <c r="O162" s="113"/>
      <c r="P162" s="112">
        <f t="shared" ref="P162" si="446">Q162-O162</f>
        <v>0</v>
      </c>
      <c r="Q162" s="113"/>
      <c r="R162" s="112">
        <f t="shared" ref="R162" si="447">S162-Q162</f>
        <v>0</v>
      </c>
      <c r="S162" s="113"/>
      <c r="T162" s="112">
        <f t="shared" ref="T162" si="448">U162-S162</f>
        <v>0</v>
      </c>
      <c r="U162" s="113"/>
      <c r="V162" s="112">
        <f t="shared" ref="V162" si="449">W162-U162</f>
        <v>0</v>
      </c>
      <c r="W162" s="113"/>
      <c r="X162" s="112">
        <f t="shared" ref="X162" si="450">Y162-W162</f>
        <v>0</v>
      </c>
      <c r="Y162" s="113"/>
      <c r="Z162" s="112">
        <f t="shared" ref="Z162" si="451">AA162-Y162</f>
        <v>0</v>
      </c>
      <c r="AA162" s="113"/>
      <c r="AB162" s="280" t="e">
        <f t="shared" si="435"/>
        <v>#DIV/0!</v>
      </c>
    </row>
    <row r="163" spans="1:28" x14ac:dyDescent="0.2">
      <c r="A163" s="11"/>
      <c r="B163" s="11"/>
      <c r="C163" s="11">
        <v>4121</v>
      </c>
      <c r="D163" s="11" t="s">
        <v>53</v>
      </c>
      <c r="E163" s="54">
        <v>789</v>
      </c>
      <c r="F163" s="183">
        <v>789</v>
      </c>
      <c r="G163" s="113">
        <v>150</v>
      </c>
      <c r="H163" s="112">
        <f t="shared" si="425"/>
        <v>0</v>
      </c>
      <c r="I163" s="113">
        <v>150</v>
      </c>
      <c r="J163" s="112">
        <f t="shared" si="426"/>
        <v>132</v>
      </c>
      <c r="K163" s="113">
        <v>282</v>
      </c>
      <c r="L163" s="112">
        <f t="shared" si="427"/>
        <v>84</v>
      </c>
      <c r="M163" s="113">
        <v>366</v>
      </c>
      <c r="N163" s="112">
        <f t="shared" si="428"/>
        <v>0</v>
      </c>
      <c r="O163" s="113">
        <v>366</v>
      </c>
      <c r="P163" s="112">
        <f t="shared" si="429"/>
        <v>-366</v>
      </c>
      <c r="Q163" s="113"/>
      <c r="R163" s="112">
        <f t="shared" si="430"/>
        <v>678</v>
      </c>
      <c r="S163" s="113">
        <v>678</v>
      </c>
      <c r="T163" s="112">
        <f t="shared" si="431"/>
        <v>0</v>
      </c>
      <c r="U163" s="113">
        <v>678</v>
      </c>
      <c r="V163" s="112">
        <f t="shared" si="432"/>
        <v>255</v>
      </c>
      <c r="W163" s="113">
        <v>933</v>
      </c>
      <c r="X163" s="112">
        <f t="shared" si="433"/>
        <v>-933</v>
      </c>
      <c r="Y163" s="113"/>
      <c r="Z163" s="112">
        <f t="shared" si="434"/>
        <v>0</v>
      </c>
      <c r="AA163" s="113"/>
      <c r="AB163" s="280">
        <f t="shared" si="435"/>
        <v>118.25095057034221</v>
      </c>
    </row>
    <row r="164" spans="1:28" hidden="1" x14ac:dyDescent="0.2">
      <c r="A164" s="10"/>
      <c r="B164" s="11"/>
      <c r="C164" s="11">
        <v>4122</v>
      </c>
      <c r="D164" s="11" t="s">
        <v>428</v>
      </c>
      <c r="E164" s="54"/>
      <c r="F164" s="183"/>
      <c r="G164" s="113"/>
      <c r="H164" s="112">
        <f t="shared" si="425"/>
        <v>0</v>
      </c>
      <c r="I164" s="113"/>
      <c r="J164" s="112">
        <f t="shared" si="426"/>
        <v>0</v>
      </c>
      <c r="K164" s="113"/>
      <c r="L164" s="112">
        <f t="shared" si="427"/>
        <v>0</v>
      </c>
      <c r="M164" s="113"/>
      <c r="N164" s="112">
        <f t="shared" si="428"/>
        <v>0</v>
      </c>
      <c r="O164" s="113"/>
      <c r="P164" s="112">
        <f t="shared" si="429"/>
        <v>0</v>
      </c>
      <c r="Q164" s="113"/>
      <c r="R164" s="112">
        <f t="shared" si="430"/>
        <v>0</v>
      </c>
      <c r="S164" s="113"/>
      <c r="T164" s="112">
        <f t="shared" si="431"/>
        <v>0</v>
      </c>
      <c r="U164" s="113"/>
      <c r="V164" s="112">
        <f t="shared" si="432"/>
        <v>0</v>
      </c>
      <c r="W164" s="113"/>
      <c r="X164" s="112">
        <f t="shared" si="433"/>
        <v>0</v>
      </c>
      <c r="Y164" s="113"/>
      <c r="Z164" s="112">
        <f t="shared" si="434"/>
        <v>0</v>
      </c>
      <c r="AA164" s="113"/>
      <c r="AB164" s="280" t="e">
        <f t="shared" si="435"/>
        <v>#DIV/0!</v>
      </c>
    </row>
    <row r="165" spans="1:28" x14ac:dyDescent="0.2">
      <c r="A165" s="10"/>
      <c r="B165" s="11">
        <v>2169</v>
      </c>
      <c r="C165" s="11">
        <v>2212</v>
      </c>
      <c r="D165" s="11" t="s">
        <v>301</v>
      </c>
      <c r="E165" s="54">
        <v>150</v>
      </c>
      <c r="F165" s="183">
        <v>150</v>
      </c>
      <c r="G165" s="113">
        <v>8</v>
      </c>
      <c r="H165" s="112">
        <f t="shared" si="425"/>
        <v>1.5</v>
      </c>
      <c r="I165" s="113">
        <v>9.5</v>
      </c>
      <c r="J165" s="112">
        <f t="shared" si="426"/>
        <v>0.30000000000000071</v>
      </c>
      <c r="K165" s="113">
        <v>9.8000000000000007</v>
      </c>
      <c r="L165" s="112">
        <f t="shared" si="427"/>
        <v>1.5</v>
      </c>
      <c r="M165" s="113">
        <v>11.3</v>
      </c>
      <c r="N165" s="112">
        <f t="shared" ref="N165:N187" si="452">O165-M165</f>
        <v>6.3999999999999986</v>
      </c>
      <c r="O165" s="113">
        <v>17.7</v>
      </c>
      <c r="P165" s="112">
        <f t="shared" si="429"/>
        <v>-17.7</v>
      </c>
      <c r="Q165" s="113"/>
      <c r="R165" s="112">
        <f t="shared" ref="R165:R187" si="453">S165-Q165</f>
        <v>28.4</v>
      </c>
      <c r="S165" s="113">
        <v>28.4</v>
      </c>
      <c r="T165" s="112">
        <f t="shared" ref="T165:T187" si="454">U165-S165</f>
        <v>16.5</v>
      </c>
      <c r="U165" s="113">
        <v>44.9</v>
      </c>
      <c r="V165" s="112">
        <f t="shared" ref="V165:V187" si="455">W165-U165</f>
        <v>19.500000000000007</v>
      </c>
      <c r="W165" s="113">
        <v>64.400000000000006</v>
      </c>
      <c r="X165" s="112">
        <f t="shared" si="433"/>
        <v>-64.400000000000006</v>
      </c>
      <c r="Y165" s="113"/>
      <c r="Z165" s="112">
        <f t="shared" si="434"/>
        <v>0</v>
      </c>
      <c r="AA165" s="113"/>
      <c r="AB165" s="280">
        <f t="shared" si="435"/>
        <v>42.933333333333337</v>
      </c>
    </row>
    <row r="166" spans="1:28" hidden="1" x14ac:dyDescent="0.2">
      <c r="A166" s="10">
        <v>13013</v>
      </c>
      <c r="B166" s="11">
        <v>2219</v>
      </c>
      <c r="C166" s="11">
        <v>2212</v>
      </c>
      <c r="D166" s="11" t="s">
        <v>315</v>
      </c>
      <c r="E166" s="54"/>
      <c r="F166" s="183"/>
      <c r="G166" s="113"/>
      <c r="H166" s="112">
        <f t="shared" ref="H166:H187" si="456">I166-G166</f>
        <v>0</v>
      </c>
      <c r="I166" s="113"/>
      <c r="J166" s="112">
        <f t="shared" ref="J166:J187" si="457">K166-I166</f>
        <v>0</v>
      </c>
      <c r="K166" s="113"/>
      <c r="L166" s="112">
        <f t="shared" ref="L166:L187" si="458">M166-K166</f>
        <v>0</v>
      </c>
      <c r="M166" s="113"/>
      <c r="N166" s="112">
        <f t="shared" si="452"/>
        <v>0</v>
      </c>
      <c r="O166" s="113"/>
      <c r="P166" s="112">
        <f t="shared" ref="P166:P187" si="459">Q166-O166</f>
        <v>0</v>
      </c>
      <c r="Q166" s="113"/>
      <c r="R166" s="112">
        <f t="shared" si="453"/>
        <v>0</v>
      </c>
      <c r="S166" s="113"/>
      <c r="T166" s="112">
        <f t="shared" si="454"/>
        <v>0</v>
      </c>
      <c r="U166" s="113"/>
      <c r="V166" s="112">
        <f t="shared" si="455"/>
        <v>0</v>
      </c>
      <c r="W166" s="113"/>
      <c r="X166" s="112">
        <f t="shared" ref="X166:X187" si="460">Y166-W166</f>
        <v>0</v>
      </c>
      <c r="Y166" s="113"/>
      <c r="Z166" s="112">
        <f t="shared" ref="Z166:Z187" si="461">AA166-Y166</f>
        <v>0</v>
      </c>
      <c r="AA166" s="113"/>
      <c r="AB166" s="280" t="e">
        <f t="shared" si="435"/>
        <v>#DIV/0!</v>
      </c>
    </row>
    <row r="167" spans="1:28" hidden="1" x14ac:dyDescent="0.2">
      <c r="A167" s="10"/>
      <c r="B167" s="11">
        <v>2169</v>
      </c>
      <c r="C167" s="11">
        <v>2324</v>
      </c>
      <c r="D167" s="11" t="s">
        <v>302</v>
      </c>
      <c r="E167" s="54"/>
      <c r="F167" s="183"/>
      <c r="G167" s="113"/>
      <c r="H167" s="112">
        <f t="shared" si="456"/>
        <v>0</v>
      </c>
      <c r="I167" s="113"/>
      <c r="J167" s="112">
        <f t="shared" si="457"/>
        <v>0</v>
      </c>
      <c r="K167" s="113"/>
      <c r="L167" s="112">
        <f t="shared" si="458"/>
        <v>0</v>
      </c>
      <c r="M167" s="113"/>
      <c r="N167" s="112">
        <f t="shared" si="452"/>
        <v>0</v>
      </c>
      <c r="O167" s="113"/>
      <c r="P167" s="112">
        <f t="shared" si="459"/>
        <v>0</v>
      </c>
      <c r="Q167" s="113"/>
      <c r="R167" s="112">
        <f t="shared" si="453"/>
        <v>0</v>
      </c>
      <c r="S167" s="113"/>
      <c r="T167" s="112">
        <f t="shared" si="454"/>
        <v>0</v>
      </c>
      <c r="U167" s="113"/>
      <c r="V167" s="112">
        <f t="shared" si="455"/>
        <v>0</v>
      </c>
      <c r="W167" s="113"/>
      <c r="X167" s="112">
        <f t="shared" si="460"/>
        <v>0</v>
      </c>
      <c r="Y167" s="113"/>
      <c r="Z167" s="112">
        <f t="shared" si="461"/>
        <v>0</v>
      </c>
      <c r="AA167" s="113"/>
      <c r="AB167" s="280" t="e">
        <f t="shared" si="435"/>
        <v>#DIV/0!</v>
      </c>
    </row>
    <row r="168" spans="1:28" hidden="1" x14ac:dyDescent="0.2">
      <c r="A168" s="11"/>
      <c r="B168" s="11">
        <v>2219</v>
      </c>
      <c r="C168" s="11">
        <v>2324</v>
      </c>
      <c r="D168" s="11" t="s">
        <v>213</v>
      </c>
      <c r="E168" s="54"/>
      <c r="F168" s="183"/>
      <c r="G168" s="113"/>
      <c r="H168" s="112">
        <f t="shared" si="456"/>
        <v>0</v>
      </c>
      <c r="I168" s="113"/>
      <c r="J168" s="112">
        <f t="shared" si="457"/>
        <v>0</v>
      </c>
      <c r="K168" s="113"/>
      <c r="L168" s="112">
        <f t="shared" si="458"/>
        <v>0</v>
      </c>
      <c r="M168" s="113"/>
      <c r="N168" s="112">
        <f t="shared" si="452"/>
        <v>0</v>
      </c>
      <c r="O168" s="113"/>
      <c r="P168" s="112">
        <f t="shared" si="459"/>
        <v>0</v>
      </c>
      <c r="Q168" s="113"/>
      <c r="R168" s="112">
        <f t="shared" si="453"/>
        <v>0</v>
      </c>
      <c r="S168" s="113"/>
      <c r="T168" s="112">
        <f t="shared" si="454"/>
        <v>0</v>
      </c>
      <c r="U168" s="113"/>
      <c r="V168" s="112">
        <f t="shared" si="455"/>
        <v>0</v>
      </c>
      <c r="W168" s="113"/>
      <c r="X168" s="112">
        <f t="shared" si="460"/>
        <v>0</v>
      </c>
      <c r="Y168" s="113"/>
      <c r="Z168" s="112">
        <f t="shared" si="461"/>
        <v>0</v>
      </c>
      <c r="AA168" s="113"/>
      <c r="AB168" s="280" t="e">
        <f t="shared" si="435"/>
        <v>#DIV/0!</v>
      </c>
    </row>
    <row r="169" spans="1:28" hidden="1" x14ac:dyDescent="0.2">
      <c r="A169" s="11"/>
      <c r="B169" s="11">
        <v>2229</v>
      </c>
      <c r="C169" s="11">
        <v>2212</v>
      </c>
      <c r="D169" s="11" t="s">
        <v>303</v>
      </c>
      <c r="E169" s="54"/>
      <c r="F169" s="183"/>
      <c r="G169" s="113"/>
      <c r="H169" s="112">
        <f t="shared" si="456"/>
        <v>0</v>
      </c>
      <c r="I169" s="113"/>
      <c r="J169" s="112">
        <f t="shared" si="457"/>
        <v>0</v>
      </c>
      <c r="K169" s="113"/>
      <c r="L169" s="112">
        <f t="shared" si="458"/>
        <v>0</v>
      </c>
      <c r="M169" s="113"/>
      <c r="N169" s="112">
        <f t="shared" si="452"/>
        <v>0</v>
      </c>
      <c r="O169" s="113"/>
      <c r="P169" s="112">
        <f t="shared" si="459"/>
        <v>0</v>
      </c>
      <c r="Q169" s="113"/>
      <c r="R169" s="112">
        <f t="shared" si="453"/>
        <v>0</v>
      </c>
      <c r="S169" s="113"/>
      <c r="T169" s="112">
        <f t="shared" si="454"/>
        <v>0</v>
      </c>
      <c r="U169" s="113"/>
      <c r="V169" s="112">
        <f t="shared" si="455"/>
        <v>0</v>
      </c>
      <c r="W169" s="113"/>
      <c r="X169" s="112">
        <f t="shared" si="460"/>
        <v>0</v>
      </c>
      <c r="Y169" s="113"/>
      <c r="Z169" s="112">
        <f t="shared" si="461"/>
        <v>0</v>
      </c>
      <c r="AA169" s="113"/>
      <c r="AB169" s="280" t="e">
        <f t="shared" si="435"/>
        <v>#DIV/0!</v>
      </c>
    </row>
    <row r="170" spans="1:28" hidden="1" x14ac:dyDescent="0.2">
      <c r="A170" s="10"/>
      <c r="B170" s="11">
        <v>2229</v>
      </c>
      <c r="C170" s="11">
        <v>2324</v>
      </c>
      <c r="D170" s="11" t="s">
        <v>88</v>
      </c>
      <c r="E170" s="54"/>
      <c r="F170" s="183"/>
      <c r="G170" s="113"/>
      <c r="H170" s="112">
        <f t="shared" si="456"/>
        <v>0</v>
      </c>
      <c r="I170" s="113"/>
      <c r="J170" s="112">
        <f t="shared" si="457"/>
        <v>0</v>
      </c>
      <c r="K170" s="113"/>
      <c r="L170" s="112">
        <f t="shared" si="458"/>
        <v>0</v>
      </c>
      <c r="M170" s="113"/>
      <c r="N170" s="112">
        <f t="shared" si="452"/>
        <v>0</v>
      </c>
      <c r="O170" s="113"/>
      <c r="P170" s="112">
        <f t="shared" si="459"/>
        <v>0</v>
      </c>
      <c r="Q170" s="113"/>
      <c r="R170" s="112">
        <f t="shared" si="453"/>
        <v>0</v>
      </c>
      <c r="S170" s="113"/>
      <c r="T170" s="112">
        <f t="shared" si="454"/>
        <v>0</v>
      </c>
      <c r="U170" s="113"/>
      <c r="V170" s="112">
        <f t="shared" si="455"/>
        <v>0</v>
      </c>
      <c r="W170" s="113"/>
      <c r="X170" s="112">
        <f t="shared" si="460"/>
        <v>0</v>
      </c>
      <c r="Y170" s="113"/>
      <c r="Z170" s="112">
        <f t="shared" si="461"/>
        <v>0</v>
      </c>
      <c r="AA170" s="113"/>
      <c r="AB170" s="280" t="e">
        <f t="shared" si="435"/>
        <v>#DIV/0!</v>
      </c>
    </row>
    <row r="171" spans="1:28" x14ac:dyDescent="0.2">
      <c r="A171" s="10"/>
      <c r="B171" s="11">
        <v>2292</v>
      </c>
      <c r="C171" s="11">
        <v>2229</v>
      </c>
      <c r="D171" s="11" t="s">
        <v>622</v>
      </c>
      <c r="E171" s="54">
        <v>0</v>
      </c>
      <c r="F171" s="183">
        <v>0</v>
      </c>
      <c r="G171" s="281"/>
      <c r="H171" s="280">
        <f t="shared" ref="H171" si="462">I171-G171</f>
        <v>0</v>
      </c>
      <c r="I171" s="281"/>
      <c r="J171" s="280">
        <f t="shared" ref="J171" si="463">K171-I171</f>
        <v>0</v>
      </c>
      <c r="K171" s="281"/>
      <c r="L171" s="280">
        <f t="shared" ref="L171" si="464">M171-K171</f>
        <v>1143.4000000000001</v>
      </c>
      <c r="M171" s="281">
        <v>1143.4000000000001</v>
      </c>
      <c r="N171" s="280">
        <f t="shared" ref="N171" si="465">O171-M171</f>
        <v>0</v>
      </c>
      <c r="O171" s="281">
        <v>1143.4000000000001</v>
      </c>
      <c r="P171" s="280">
        <f t="shared" ref="P171" si="466">Q171-O171</f>
        <v>-1143.4000000000001</v>
      </c>
      <c r="Q171" s="281"/>
      <c r="R171" s="280">
        <f t="shared" ref="R171" si="467">S171-Q171</f>
        <v>1143.4000000000001</v>
      </c>
      <c r="S171" s="281">
        <v>1143.4000000000001</v>
      </c>
      <c r="T171" s="280">
        <f t="shared" ref="T171" si="468">U171-S171</f>
        <v>0</v>
      </c>
      <c r="U171" s="281">
        <v>1143.4000000000001</v>
      </c>
      <c r="V171" s="280">
        <f t="shared" ref="V171" si="469">W171-U171</f>
        <v>0</v>
      </c>
      <c r="W171" s="281">
        <v>1143.4000000000001</v>
      </c>
      <c r="X171" s="280">
        <f t="shared" ref="X171" si="470">Y171-W171</f>
        <v>-1143.4000000000001</v>
      </c>
      <c r="Y171" s="281"/>
      <c r="Z171" s="280">
        <f t="shared" ref="Z171" si="471">AA171-Y171</f>
        <v>0</v>
      </c>
      <c r="AA171" s="281"/>
      <c r="AB171" s="280" t="e">
        <f t="shared" si="435"/>
        <v>#DIV/0!</v>
      </c>
    </row>
    <row r="172" spans="1:28" x14ac:dyDescent="0.2">
      <c r="A172" s="11"/>
      <c r="B172" s="11">
        <v>2299</v>
      </c>
      <c r="C172" s="11">
        <v>2212</v>
      </c>
      <c r="D172" s="11" t="s">
        <v>439</v>
      </c>
      <c r="E172" s="54">
        <v>20100</v>
      </c>
      <c r="F172" s="183">
        <v>20100</v>
      </c>
      <c r="G172" s="113">
        <v>3787.4</v>
      </c>
      <c r="H172" s="112">
        <f t="shared" si="456"/>
        <v>1614.4999999999995</v>
      </c>
      <c r="I172" s="113">
        <v>5401.9</v>
      </c>
      <c r="J172" s="112">
        <f t="shared" si="457"/>
        <v>1597.8000000000002</v>
      </c>
      <c r="K172" s="113">
        <v>6999.7</v>
      </c>
      <c r="L172" s="112">
        <f t="shared" si="458"/>
        <v>1546.8000000000002</v>
      </c>
      <c r="M172" s="113">
        <v>8546.5</v>
      </c>
      <c r="N172" s="112">
        <f t="shared" si="452"/>
        <v>1492.8999999999996</v>
      </c>
      <c r="O172" s="113">
        <v>10039.4</v>
      </c>
      <c r="P172" s="112">
        <f t="shared" si="459"/>
        <v>-10039.4</v>
      </c>
      <c r="Q172" s="113"/>
      <c r="R172" s="112">
        <f t="shared" si="453"/>
        <v>13630.5</v>
      </c>
      <c r="S172" s="113">
        <v>13630.5</v>
      </c>
      <c r="T172" s="112">
        <f t="shared" si="454"/>
        <v>1918.6000000000004</v>
      </c>
      <c r="U172" s="113">
        <v>15549.1</v>
      </c>
      <c r="V172" s="112">
        <f t="shared" si="455"/>
        <v>1930.8999999999996</v>
      </c>
      <c r="W172" s="113">
        <v>17480</v>
      </c>
      <c r="X172" s="112">
        <f t="shared" si="460"/>
        <v>-17480</v>
      </c>
      <c r="Y172" s="113"/>
      <c r="Z172" s="112">
        <f t="shared" si="461"/>
        <v>0</v>
      </c>
      <c r="AA172" s="113"/>
      <c r="AB172" s="280">
        <f t="shared" si="435"/>
        <v>86.96517412935323</v>
      </c>
    </row>
    <row r="173" spans="1:28" ht="17.649999999999999" hidden="1" customHeight="1" x14ac:dyDescent="0.2">
      <c r="A173" s="10"/>
      <c r="B173" s="11">
        <v>2299</v>
      </c>
      <c r="C173" s="11">
        <v>2324</v>
      </c>
      <c r="D173" s="11" t="s">
        <v>467</v>
      </c>
      <c r="E173" s="54"/>
      <c r="F173" s="183"/>
      <c r="G173" s="113"/>
      <c r="H173" s="112">
        <f t="shared" si="456"/>
        <v>0</v>
      </c>
      <c r="I173" s="113"/>
      <c r="J173" s="112">
        <f t="shared" si="457"/>
        <v>0</v>
      </c>
      <c r="K173" s="113"/>
      <c r="L173" s="112">
        <f t="shared" si="458"/>
        <v>0</v>
      </c>
      <c r="M173" s="113"/>
      <c r="N173" s="112">
        <f t="shared" si="452"/>
        <v>0</v>
      </c>
      <c r="O173" s="113"/>
      <c r="P173" s="112">
        <f t="shared" si="459"/>
        <v>0</v>
      </c>
      <c r="Q173" s="113"/>
      <c r="R173" s="112">
        <f t="shared" si="453"/>
        <v>0</v>
      </c>
      <c r="S173" s="113"/>
      <c r="T173" s="112">
        <f t="shared" si="454"/>
        <v>0</v>
      </c>
      <c r="U173" s="113"/>
      <c r="V173" s="112">
        <f t="shared" si="455"/>
        <v>0</v>
      </c>
      <c r="W173" s="113"/>
      <c r="X173" s="112">
        <f t="shared" si="460"/>
        <v>0</v>
      </c>
      <c r="Y173" s="113"/>
      <c r="Z173" s="112">
        <f t="shared" si="461"/>
        <v>0</v>
      </c>
      <c r="AA173" s="113"/>
      <c r="AB173" s="280" t="e">
        <f t="shared" si="435"/>
        <v>#DIV/0!</v>
      </c>
    </row>
    <row r="174" spans="1:28" x14ac:dyDescent="0.2">
      <c r="A174" s="10"/>
      <c r="B174" s="11">
        <v>3399</v>
      </c>
      <c r="C174" s="11">
        <v>2111</v>
      </c>
      <c r="D174" s="11" t="s">
        <v>458</v>
      </c>
      <c r="E174" s="54">
        <v>0</v>
      </c>
      <c r="F174" s="183">
        <v>0</v>
      </c>
      <c r="G174" s="113">
        <v>1</v>
      </c>
      <c r="H174" s="112">
        <f t="shared" ref="H174" si="472">I174-G174</f>
        <v>0</v>
      </c>
      <c r="I174" s="113">
        <v>1</v>
      </c>
      <c r="J174" s="112">
        <f t="shared" ref="J174" si="473">K174-I174</f>
        <v>0</v>
      </c>
      <c r="K174" s="113">
        <v>1</v>
      </c>
      <c r="L174" s="112">
        <f t="shared" ref="L174" si="474">M174-K174</f>
        <v>0</v>
      </c>
      <c r="M174" s="113">
        <v>1</v>
      </c>
      <c r="N174" s="112">
        <f t="shared" ref="N174" si="475">O174-M174</f>
        <v>0</v>
      </c>
      <c r="O174" s="113">
        <v>1</v>
      </c>
      <c r="P174" s="112">
        <f t="shared" ref="P174" si="476">Q174-O174</f>
        <v>-1</v>
      </c>
      <c r="Q174" s="113"/>
      <c r="R174" s="112">
        <f t="shared" ref="R174" si="477">S174-Q174</f>
        <v>1</v>
      </c>
      <c r="S174" s="113">
        <v>1</v>
      </c>
      <c r="T174" s="112">
        <f t="shared" ref="T174" si="478">U174-S174</f>
        <v>-1</v>
      </c>
      <c r="U174" s="113">
        <v>0</v>
      </c>
      <c r="V174" s="112">
        <f t="shared" ref="V174" si="479">W174-U174</f>
        <v>0</v>
      </c>
      <c r="W174" s="113">
        <v>0</v>
      </c>
      <c r="X174" s="112">
        <f t="shared" ref="X174" si="480">Y174-W174</f>
        <v>0</v>
      </c>
      <c r="Y174" s="113"/>
      <c r="Z174" s="112">
        <f t="shared" ref="Z174" si="481">AA174-Y174</f>
        <v>0</v>
      </c>
      <c r="AA174" s="113"/>
      <c r="AB174" s="280" t="e">
        <f t="shared" si="435"/>
        <v>#DIV/0!</v>
      </c>
    </row>
    <row r="175" spans="1:28" hidden="1" x14ac:dyDescent="0.2">
      <c r="A175" s="10"/>
      <c r="B175" s="11">
        <v>3599</v>
      </c>
      <c r="C175" s="11">
        <v>2324</v>
      </c>
      <c r="D175" s="11" t="s">
        <v>440</v>
      </c>
      <c r="E175" s="54"/>
      <c r="F175" s="183"/>
      <c r="G175" s="113"/>
      <c r="H175" s="112">
        <f t="shared" si="456"/>
        <v>0</v>
      </c>
      <c r="I175" s="113"/>
      <c r="J175" s="112">
        <f t="shared" si="457"/>
        <v>0</v>
      </c>
      <c r="K175" s="113"/>
      <c r="L175" s="112">
        <f t="shared" si="458"/>
        <v>0</v>
      </c>
      <c r="M175" s="113"/>
      <c r="N175" s="112">
        <f t="shared" si="452"/>
        <v>0</v>
      </c>
      <c r="O175" s="113"/>
      <c r="P175" s="112">
        <f t="shared" si="459"/>
        <v>0</v>
      </c>
      <c r="Q175" s="113"/>
      <c r="R175" s="112">
        <f t="shared" si="453"/>
        <v>0</v>
      </c>
      <c r="S175" s="113"/>
      <c r="T175" s="112">
        <f t="shared" si="454"/>
        <v>0</v>
      </c>
      <c r="U175" s="113"/>
      <c r="V175" s="112">
        <f t="shared" si="455"/>
        <v>0</v>
      </c>
      <c r="W175" s="113"/>
      <c r="X175" s="112">
        <f t="shared" si="460"/>
        <v>0</v>
      </c>
      <c r="Y175" s="113"/>
      <c r="Z175" s="112">
        <f t="shared" si="461"/>
        <v>0</v>
      </c>
      <c r="AA175" s="113"/>
      <c r="AB175" s="280" t="e">
        <f t="shared" si="435"/>
        <v>#DIV/0!</v>
      </c>
    </row>
    <row r="176" spans="1:28" hidden="1" x14ac:dyDescent="0.2">
      <c r="A176" s="11"/>
      <c r="B176" s="11">
        <v>3612</v>
      </c>
      <c r="C176" s="11">
        <v>2132</v>
      </c>
      <c r="D176" s="11" t="s">
        <v>408</v>
      </c>
      <c r="E176" s="54"/>
      <c r="F176" s="183"/>
      <c r="G176" s="113"/>
      <c r="H176" s="112">
        <f t="shared" ref="H176" si="482">I176-G176</f>
        <v>0</v>
      </c>
      <c r="I176" s="113"/>
      <c r="J176" s="112">
        <f t="shared" ref="J176" si="483">K176-I176</f>
        <v>0</v>
      </c>
      <c r="K176" s="113"/>
      <c r="L176" s="112">
        <f t="shared" ref="L176" si="484">M176-K176</f>
        <v>0</v>
      </c>
      <c r="M176" s="113"/>
      <c r="N176" s="112">
        <f t="shared" ref="N176" si="485">O176-M176</f>
        <v>0</v>
      </c>
      <c r="O176" s="113"/>
      <c r="P176" s="112">
        <f t="shared" ref="P176" si="486">Q176-O176</f>
        <v>0</v>
      </c>
      <c r="Q176" s="113"/>
      <c r="R176" s="112">
        <f t="shared" ref="R176" si="487">S176-Q176</f>
        <v>0</v>
      </c>
      <c r="S176" s="113"/>
      <c r="T176" s="112">
        <f t="shared" ref="T176" si="488">U176-S176</f>
        <v>0</v>
      </c>
      <c r="U176" s="113"/>
      <c r="V176" s="112">
        <f t="shared" ref="V176" si="489">W176-U176</f>
        <v>0</v>
      </c>
      <c r="W176" s="113"/>
      <c r="X176" s="112">
        <f t="shared" ref="X176" si="490">Y176-W176</f>
        <v>0</v>
      </c>
      <c r="Y176" s="113"/>
      <c r="Z176" s="112">
        <f t="shared" ref="Z176" si="491">AA176-Y176</f>
        <v>0</v>
      </c>
      <c r="AA176" s="113"/>
      <c r="AB176" s="280" t="e">
        <f t="shared" si="435"/>
        <v>#DIV/0!</v>
      </c>
    </row>
    <row r="177" spans="1:28" hidden="1" x14ac:dyDescent="0.2">
      <c r="A177" s="11"/>
      <c r="B177" s="11">
        <v>4171</v>
      </c>
      <c r="C177" s="11">
        <v>2229</v>
      </c>
      <c r="D177" s="11" t="s">
        <v>62</v>
      </c>
      <c r="E177" s="54"/>
      <c r="F177" s="183"/>
      <c r="G177" s="113"/>
      <c r="H177" s="112">
        <f t="shared" si="456"/>
        <v>0</v>
      </c>
      <c r="I177" s="113"/>
      <c r="J177" s="112">
        <f t="shared" si="457"/>
        <v>0</v>
      </c>
      <c r="K177" s="113"/>
      <c r="L177" s="112">
        <f t="shared" si="458"/>
        <v>0</v>
      </c>
      <c r="M177" s="113"/>
      <c r="N177" s="112">
        <f t="shared" si="452"/>
        <v>0</v>
      </c>
      <c r="O177" s="113"/>
      <c r="P177" s="112">
        <f t="shared" si="459"/>
        <v>0</v>
      </c>
      <c r="Q177" s="113"/>
      <c r="R177" s="112">
        <f t="shared" si="453"/>
        <v>0</v>
      </c>
      <c r="S177" s="113"/>
      <c r="T177" s="112">
        <f t="shared" si="454"/>
        <v>0</v>
      </c>
      <c r="U177" s="113"/>
      <c r="V177" s="112">
        <f t="shared" si="455"/>
        <v>0</v>
      </c>
      <c r="W177" s="113"/>
      <c r="X177" s="112">
        <f t="shared" si="460"/>
        <v>0</v>
      </c>
      <c r="Y177" s="113"/>
      <c r="Z177" s="112">
        <f t="shared" si="461"/>
        <v>0</v>
      </c>
      <c r="AA177" s="113"/>
      <c r="AB177" s="280" t="e">
        <f t="shared" si="435"/>
        <v>#DIV/0!</v>
      </c>
    </row>
    <row r="178" spans="1:28" hidden="1" x14ac:dyDescent="0.2">
      <c r="A178" s="11"/>
      <c r="B178" s="11">
        <v>4379</v>
      </c>
      <c r="C178" s="11">
        <v>2212</v>
      </c>
      <c r="D178" s="29" t="s">
        <v>61</v>
      </c>
      <c r="E178" s="54"/>
      <c r="F178" s="183"/>
      <c r="G178" s="113"/>
      <c r="H178" s="112">
        <f t="shared" si="456"/>
        <v>0</v>
      </c>
      <c r="I178" s="113"/>
      <c r="J178" s="112">
        <f t="shared" si="457"/>
        <v>0</v>
      </c>
      <c r="K178" s="113"/>
      <c r="L178" s="112">
        <f t="shared" si="458"/>
        <v>0</v>
      </c>
      <c r="M178" s="113"/>
      <c r="N178" s="112">
        <f t="shared" si="452"/>
        <v>0</v>
      </c>
      <c r="O178" s="113"/>
      <c r="P178" s="112">
        <f t="shared" si="459"/>
        <v>0</v>
      </c>
      <c r="Q178" s="113"/>
      <c r="R178" s="112">
        <f t="shared" si="453"/>
        <v>0</v>
      </c>
      <c r="S178" s="113"/>
      <c r="T178" s="112">
        <f t="shared" si="454"/>
        <v>0</v>
      </c>
      <c r="U178" s="113"/>
      <c r="V178" s="112">
        <f t="shared" si="455"/>
        <v>0</v>
      </c>
      <c r="W178" s="113"/>
      <c r="X178" s="112">
        <f t="shared" si="460"/>
        <v>0</v>
      </c>
      <c r="Y178" s="113"/>
      <c r="Z178" s="112">
        <f t="shared" si="461"/>
        <v>0</v>
      </c>
      <c r="AA178" s="113"/>
      <c r="AB178" s="280" t="e">
        <f t="shared" si="435"/>
        <v>#DIV/0!</v>
      </c>
    </row>
    <row r="179" spans="1:28" hidden="1" x14ac:dyDescent="0.2">
      <c r="A179" s="11"/>
      <c r="B179" s="11">
        <v>4399</v>
      </c>
      <c r="C179" s="11">
        <v>2321</v>
      </c>
      <c r="D179" s="29" t="s">
        <v>429</v>
      </c>
      <c r="E179" s="54"/>
      <c r="F179" s="183"/>
      <c r="G179" s="113"/>
      <c r="H179" s="112">
        <f t="shared" ref="H179" si="492">I179-G179</f>
        <v>0</v>
      </c>
      <c r="I179" s="113"/>
      <c r="J179" s="112">
        <f t="shared" ref="J179" si="493">K179-I179</f>
        <v>0</v>
      </c>
      <c r="K179" s="113"/>
      <c r="L179" s="112">
        <f t="shared" ref="L179" si="494">M179-K179</f>
        <v>0</v>
      </c>
      <c r="M179" s="113"/>
      <c r="N179" s="112">
        <f t="shared" ref="N179" si="495">O179-M179</f>
        <v>0</v>
      </c>
      <c r="O179" s="113"/>
      <c r="P179" s="112">
        <f t="shared" ref="P179" si="496">Q179-O179</f>
        <v>0</v>
      </c>
      <c r="Q179" s="113"/>
      <c r="R179" s="112">
        <f t="shared" ref="R179" si="497">S179-Q179</f>
        <v>0</v>
      </c>
      <c r="S179" s="113"/>
      <c r="T179" s="112">
        <f t="shared" ref="T179" si="498">U179-S179</f>
        <v>0</v>
      </c>
      <c r="U179" s="113"/>
      <c r="V179" s="112">
        <f t="shared" ref="V179" si="499">W179-U179</f>
        <v>0</v>
      </c>
      <c r="W179" s="113"/>
      <c r="X179" s="112">
        <f t="shared" ref="X179" si="500">Y179-W179</f>
        <v>0</v>
      </c>
      <c r="Y179" s="113"/>
      <c r="Z179" s="112">
        <f t="shared" ref="Z179" si="501">AA179-Y179</f>
        <v>0</v>
      </c>
      <c r="AA179" s="113"/>
      <c r="AB179" s="280" t="e">
        <f t="shared" si="435"/>
        <v>#DIV/0!</v>
      </c>
    </row>
    <row r="180" spans="1:28" hidden="1" x14ac:dyDescent="0.2">
      <c r="A180" s="11"/>
      <c r="B180" s="11">
        <v>5311</v>
      </c>
      <c r="C180" s="11">
        <v>3113</v>
      </c>
      <c r="D180" s="29" t="s">
        <v>430</v>
      </c>
      <c r="E180" s="54"/>
      <c r="F180" s="183"/>
      <c r="G180" s="113"/>
      <c r="H180" s="112">
        <f t="shared" ref="H180" si="502">I180-G180</f>
        <v>0</v>
      </c>
      <c r="I180" s="113"/>
      <c r="J180" s="112">
        <f t="shared" ref="J180" si="503">K180-I180</f>
        <v>0</v>
      </c>
      <c r="K180" s="113"/>
      <c r="L180" s="112">
        <f t="shared" ref="L180" si="504">M180-K180</f>
        <v>0</v>
      </c>
      <c r="M180" s="113"/>
      <c r="N180" s="112">
        <f t="shared" ref="N180" si="505">O180-M180</f>
        <v>0</v>
      </c>
      <c r="O180" s="113"/>
      <c r="P180" s="112">
        <f t="shared" ref="P180" si="506">Q180-O180</f>
        <v>0</v>
      </c>
      <c r="Q180" s="113"/>
      <c r="R180" s="112">
        <f t="shared" ref="R180" si="507">S180-Q180</f>
        <v>0</v>
      </c>
      <c r="S180" s="113"/>
      <c r="T180" s="112">
        <f t="shared" ref="T180" si="508">U180-S180</f>
        <v>0</v>
      </c>
      <c r="U180" s="113"/>
      <c r="V180" s="112">
        <f t="shared" ref="V180" si="509">W180-U180</f>
        <v>0</v>
      </c>
      <c r="W180" s="113"/>
      <c r="X180" s="112">
        <f t="shared" ref="X180" si="510">Y180-W180</f>
        <v>0</v>
      </c>
      <c r="Y180" s="113"/>
      <c r="Z180" s="112">
        <f t="shared" ref="Z180" si="511">AA180-Y180</f>
        <v>0</v>
      </c>
      <c r="AA180" s="113"/>
      <c r="AB180" s="280" t="e">
        <f t="shared" si="435"/>
        <v>#DIV/0!</v>
      </c>
    </row>
    <row r="181" spans="1:28" hidden="1" x14ac:dyDescent="0.2">
      <c r="A181" s="11"/>
      <c r="B181" s="11">
        <v>5512</v>
      </c>
      <c r="C181" s="11">
        <v>2324</v>
      </c>
      <c r="D181" s="11" t="s">
        <v>384</v>
      </c>
      <c r="E181" s="54"/>
      <c r="F181" s="183"/>
      <c r="G181" s="113"/>
      <c r="H181" s="112">
        <f>I181-G181</f>
        <v>0</v>
      </c>
      <c r="I181" s="113"/>
      <c r="J181" s="112">
        <f>K181-I181</f>
        <v>0</v>
      </c>
      <c r="K181" s="113"/>
      <c r="L181" s="112">
        <f>M181-K181</f>
        <v>0</v>
      </c>
      <c r="M181" s="113"/>
      <c r="N181" s="112">
        <f>O181-M181</f>
        <v>0</v>
      </c>
      <c r="O181" s="113"/>
      <c r="P181" s="112">
        <f>Q181-O181</f>
        <v>0</v>
      </c>
      <c r="Q181" s="113"/>
      <c r="R181" s="112">
        <f>S181-Q181</f>
        <v>0</v>
      </c>
      <c r="S181" s="113"/>
      <c r="T181" s="112">
        <f>U181-S181</f>
        <v>0</v>
      </c>
      <c r="U181" s="113"/>
      <c r="V181" s="112">
        <f>W181-U181</f>
        <v>0</v>
      </c>
      <c r="W181" s="113"/>
      <c r="X181" s="112">
        <f>Y181-W181</f>
        <v>0</v>
      </c>
      <c r="Y181" s="113"/>
      <c r="Z181" s="112">
        <f>AA181-Y181</f>
        <v>0</v>
      </c>
      <c r="AA181" s="113"/>
      <c r="AB181" s="280" t="e">
        <f t="shared" si="435"/>
        <v>#DIV/0!</v>
      </c>
    </row>
    <row r="182" spans="1:28" hidden="1" x14ac:dyDescent="0.2">
      <c r="A182" s="11"/>
      <c r="B182" s="11">
        <v>6171</v>
      </c>
      <c r="C182" s="11">
        <v>2212</v>
      </c>
      <c r="D182" s="11" t="s">
        <v>392</v>
      </c>
      <c r="E182" s="54"/>
      <c r="F182" s="183"/>
      <c r="G182" s="113"/>
      <c r="H182" s="112">
        <f t="shared" ref="H182" si="512">I182-G182</f>
        <v>0</v>
      </c>
      <c r="I182" s="113"/>
      <c r="J182" s="112">
        <f t="shared" ref="J182" si="513">K182-I182</f>
        <v>0</v>
      </c>
      <c r="K182" s="113"/>
      <c r="L182" s="112">
        <f t="shared" ref="L182" si="514">M182-K182</f>
        <v>0</v>
      </c>
      <c r="M182" s="113"/>
      <c r="N182" s="112">
        <f t="shared" ref="N182" si="515">O182-M182</f>
        <v>0</v>
      </c>
      <c r="O182" s="113"/>
      <c r="P182" s="112">
        <f t="shared" ref="P182" si="516">Q182-O182</f>
        <v>0</v>
      </c>
      <c r="Q182" s="113"/>
      <c r="R182" s="112">
        <f t="shared" ref="R182" si="517">S182-Q182</f>
        <v>0</v>
      </c>
      <c r="S182" s="113"/>
      <c r="T182" s="112">
        <f t="shared" ref="T182" si="518">U182-S182</f>
        <v>0</v>
      </c>
      <c r="U182" s="113"/>
      <c r="V182" s="112">
        <f t="shared" ref="V182" si="519">W182-U182</f>
        <v>0</v>
      </c>
      <c r="W182" s="113"/>
      <c r="X182" s="112">
        <f t="shared" ref="X182" si="520">Y182-W182</f>
        <v>0</v>
      </c>
      <c r="Y182" s="113"/>
      <c r="Z182" s="112">
        <f t="shared" ref="Z182" si="521">AA182-Y182</f>
        <v>0</v>
      </c>
      <c r="AA182" s="113"/>
      <c r="AB182" s="280" t="e">
        <f t="shared" si="435"/>
        <v>#DIV/0!</v>
      </c>
    </row>
    <row r="183" spans="1:28" x14ac:dyDescent="0.2">
      <c r="A183" s="11"/>
      <c r="B183" s="11">
        <v>6171</v>
      </c>
      <c r="C183" s="11">
        <v>2324</v>
      </c>
      <c r="D183" s="11" t="s">
        <v>641</v>
      </c>
      <c r="E183" s="54">
        <v>200</v>
      </c>
      <c r="F183" s="183">
        <v>200</v>
      </c>
      <c r="G183" s="113">
        <v>20.6</v>
      </c>
      <c r="H183" s="112">
        <f t="shared" si="456"/>
        <v>12.5</v>
      </c>
      <c r="I183" s="113">
        <v>33.1</v>
      </c>
      <c r="J183" s="112">
        <f t="shared" si="457"/>
        <v>29.299999999999997</v>
      </c>
      <c r="K183" s="113">
        <v>62.4</v>
      </c>
      <c r="L183" s="112">
        <f t="shared" si="458"/>
        <v>12.300000000000004</v>
      </c>
      <c r="M183" s="113">
        <v>74.7</v>
      </c>
      <c r="N183" s="112">
        <f t="shared" si="452"/>
        <v>14.599999999999994</v>
      </c>
      <c r="O183" s="113">
        <v>89.3</v>
      </c>
      <c r="P183" s="112">
        <f t="shared" si="459"/>
        <v>-89.3</v>
      </c>
      <c r="Q183" s="113"/>
      <c r="R183" s="112">
        <f t="shared" si="453"/>
        <v>123.6</v>
      </c>
      <c r="S183" s="113">
        <v>123.6</v>
      </c>
      <c r="T183" s="112">
        <f t="shared" si="454"/>
        <v>4.2000000000000028</v>
      </c>
      <c r="U183" s="113">
        <v>127.8</v>
      </c>
      <c r="V183" s="112">
        <f t="shared" si="455"/>
        <v>9.5000000000000142</v>
      </c>
      <c r="W183" s="113">
        <v>137.30000000000001</v>
      </c>
      <c r="X183" s="112">
        <f t="shared" si="460"/>
        <v>-137.30000000000001</v>
      </c>
      <c r="Y183" s="113"/>
      <c r="Z183" s="112">
        <f t="shared" si="461"/>
        <v>0</v>
      </c>
      <c r="AA183" s="113"/>
      <c r="AB183" s="280">
        <f t="shared" si="435"/>
        <v>68.650000000000006</v>
      </c>
    </row>
    <row r="184" spans="1:28" hidden="1" x14ac:dyDescent="0.2">
      <c r="A184" s="11"/>
      <c r="B184" s="11">
        <v>6171</v>
      </c>
      <c r="C184" s="11">
        <v>2329</v>
      </c>
      <c r="D184" s="11" t="s">
        <v>214</v>
      </c>
      <c r="E184" s="54">
        <v>0</v>
      </c>
      <c r="F184" s="183">
        <v>0</v>
      </c>
      <c r="G184" s="113">
        <v>0</v>
      </c>
      <c r="H184" s="112">
        <f t="shared" si="456"/>
        <v>0</v>
      </c>
      <c r="I184" s="113">
        <v>0</v>
      </c>
      <c r="J184" s="112">
        <f t="shared" si="457"/>
        <v>0</v>
      </c>
      <c r="K184" s="113">
        <v>0</v>
      </c>
      <c r="L184" s="112">
        <f t="shared" si="458"/>
        <v>0</v>
      </c>
      <c r="M184" s="113">
        <v>0</v>
      </c>
      <c r="N184" s="112">
        <f t="shared" si="452"/>
        <v>0</v>
      </c>
      <c r="O184" s="113">
        <v>0</v>
      </c>
      <c r="P184" s="112">
        <f t="shared" si="459"/>
        <v>0</v>
      </c>
      <c r="Q184" s="113">
        <v>0</v>
      </c>
      <c r="R184" s="112">
        <f t="shared" si="453"/>
        <v>0</v>
      </c>
      <c r="S184" s="113">
        <v>0</v>
      </c>
      <c r="T184" s="112">
        <f t="shared" si="454"/>
        <v>0</v>
      </c>
      <c r="U184" s="113">
        <v>0</v>
      </c>
      <c r="V184" s="112">
        <f t="shared" si="455"/>
        <v>0</v>
      </c>
      <c r="W184" s="113">
        <v>0</v>
      </c>
      <c r="X184" s="112">
        <f t="shared" si="460"/>
        <v>0</v>
      </c>
      <c r="Y184" s="113">
        <v>0</v>
      </c>
      <c r="Z184" s="112">
        <f t="shared" si="461"/>
        <v>0</v>
      </c>
      <c r="AA184" s="113">
        <v>0</v>
      </c>
      <c r="AB184" s="280" t="e">
        <f t="shared" si="435"/>
        <v>#DIV/0!</v>
      </c>
    </row>
    <row r="185" spans="1:28" ht="18" hidden="1" customHeight="1" x14ac:dyDescent="0.2">
      <c r="A185" s="11"/>
      <c r="B185" s="11"/>
      <c r="C185" s="11">
        <v>4116</v>
      </c>
      <c r="D185" s="11" t="s">
        <v>317</v>
      </c>
      <c r="E185" s="54">
        <v>0</v>
      </c>
      <c r="F185" s="183">
        <v>0</v>
      </c>
      <c r="G185" s="113">
        <v>0</v>
      </c>
      <c r="H185" s="112">
        <f t="shared" si="456"/>
        <v>0</v>
      </c>
      <c r="I185" s="113">
        <v>0</v>
      </c>
      <c r="J185" s="112">
        <f t="shared" si="457"/>
        <v>0</v>
      </c>
      <c r="K185" s="113">
        <v>0</v>
      </c>
      <c r="L185" s="112">
        <f t="shared" si="458"/>
        <v>0</v>
      </c>
      <c r="M185" s="113">
        <v>0</v>
      </c>
      <c r="N185" s="112">
        <f t="shared" si="452"/>
        <v>0</v>
      </c>
      <c r="O185" s="113">
        <v>0</v>
      </c>
      <c r="P185" s="112">
        <f t="shared" si="459"/>
        <v>0</v>
      </c>
      <c r="Q185" s="113">
        <v>0</v>
      </c>
      <c r="R185" s="112">
        <f t="shared" si="453"/>
        <v>0</v>
      </c>
      <c r="S185" s="113">
        <v>0</v>
      </c>
      <c r="T185" s="112">
        <f t="shared" si="454"/>
        <v>0</v>
      </c>
      <c r="U185" s="113">
        <v>0</v>
      </c>
      <c r="V185" s="112">
        <f t="shared" si="455"/>
        <v>0</v>
      </c>
      <c r="W185" s="113">
        <v>0</v>
      </c>
      <c r="X185" s="112">
        <f t="shared" si="460"/>
        <v>0</v>
      </c>
      <c r="Y185" s="113">
        <v>0</v>
      </c>
      <c r="Z185" s="112">
        <f t="shared" si="461"/>
        <v>0</v>
      </c>
      <c r="AA185" s="113">
        <v>0</v>
      </c>
      <c r="AB185" s="280" t="e">
        <f t="shared" si="435"/>
        <v>#DIV/0!</v>
      </c>
    </row>
    <row r="186" spans="1:28" ht="25.5" hidden="1" customHeight="1" x14ac:dyDescent="0.2">
      <c r="A186" s="11"/>
      <c r="B186" s="11"/>
      <c r="C186" s="11">
        <v>4116</v>
      </c>
      <c r="D186" s="11" t="s">
        <v>340</v>
      </c>
      <c r="E186" s="54">
        <v>0</v>
      </c>
      <c r="F186" s="183">
        <v>0</v>
      </c>
      <c r="G186" s="113">
        <v>0</v>
      </c>
      <c r="H186" s="112">
        <f t="shared" si="456"/>
        <v>0</v>
      </c>
      <c r="I186" s="113">
        <v>0</v>
      </c>
      <c r="J186" s="112">
        <f t="shared" si="457"/>
        <v>0</v>
      </c>
      <c r="K186" s="113">
        <v>0</v>
      </c>
      <c r="L186" s="112">
        <f t="shared" si="458"/>
        <v>0</v>
      </c>
      <c r="M186" s="113">
        <v>0</v>
      </c>
      <c r="N186" s="112">
        <f t="shared" si="452"/>
        <v>0</v>
      </c>
      <c r="O186" s="113">
        <v>0</v>
      </c>
      <c r="P186" s="112">
        <f t="shared" si="459"/>
        <v>0</v>
      </c>
      <c r="Q186" s="113">
        <v>0</v>
      </c>
      <c r="R186" s="112">
        <f t="shared" si="453"/>
        <v>0</v>
      </c>
      <c r="S186" s="113">
        <v>0</v>
      </c>
      <c r="T186" s="112">
        <f t="shared" si="454"/>
        <v>0</v>
      </c>
      <c r="U186" s="113">
        <v>0</v>
      </c>
      <c r="V186" s="112">
        <f t="shared" si="455"/>
        <v>0</v>
      </c>
      <c r="W186" s="113">
        <v>0</v>
      </c>
      <c r="X186" s="112">
        <f t="shared" si="460"/>
        <v>0</v>
      </c>
      <c r="Y186" s="113">
        <v>0</v>
      </c>
      <c r="Z186" s="112">
        <f t="shared" si="461"/>
        <v>0</v>
      </c>
      <c r="AA186" s="113">
        <v>0</v>
      </c>
      <c r="AB186" s="280" t="e">
        <f t="shared" si="435"/>
        <v>#DIV/0!</v>
      </c>
    </row>
    <row r="187" spans="1:28" hidden="1" x14ac:dyDescent="0.2">
      <c r="A187" s="29"/>
      <c r="B187" s="11"/>
      <c r="C187" s="11">
        <v>4116</v>
      </c>
      <c r="D187" s="11" t="s">
        <v>341</v>
      </c>
      <c r="E187" s="54">
        <v>0</v>
      </c>
      <c r="F187" s="183">
        <v>0</v>
      </c>
      <c r="G187" s="113">
        <v>0</v>
      </c>
      <c r="H187" s="112">
        <f t="shared" si="456"/>
        <v>0</v>
      </c>
      <c r="I187" s="113">
        <v>0</v>
      </c>
      <c r="J187" s="112">
        <f t="shared" si="457"/>
        <v>0</v>
      </c>
      <c r="K187" s="113">
        <v>0</v>
      </c>
      <c r="L187" s="112">
        <f t="shared" si="458"/>
        <v>0</v>
      </c>
      <c r="M187" s="113">
        <v>0</v>
      </c>
      <c r="N187" s="112">
        <f t="shared" si="452"/>
        <v>0</v>
      </c>
      <c r="O187" s="113">
        <v>0</v>
      </c>
      <c r="P187" s="112">
        <f t="shared" si="459"/>
        <v>0</v>
      </c>
      <c r="Q187" s="113">
        <v>0</v>
      </c>
      <c r="R187" s="112">
        <f t="shared" si="453"/>
        <v>0</v>
      </c>
      <c r="S187" s="113">
        <v>0</v>
      </c>
      <c r="T187" s="112">
        <f t="shared" si="454"/>
        <v>0</v>
      </c>
      <c r="U187" s="113">
        <v>0</v>
      </c>
      <c r="V187" s="112">
        <f t="shared" si="455"/>
        <v>0</v>
      </c>
      <c r="W187" s="113">
        <v>0</v>
      </c>
      <c r="X187" s="112">
        <f t="shared" si="460"/>
        <v>0</v>
      </c>
      <c r="Y187" s="113">
        <v>0</v>
      </c>
      <c r="Z187" s="112">
        <f t="shared" si="461"/>
        <v>0</v>
      </c>
      <c r="AA187" s="113">
        <v>0</v>
      </c>
      <c r="AB187" s="280" t="e">
        <f t="shared" si="435"/>
        <v>#DIV/0!</v>
      </c>
    </row>
    <row r="188" spans="1:28" hidden="1" x14ac:dyDescent="0.2">
      <c r="A188" s="11"/>
      <c r="B188" s="11">
        <v>6330</v>
      </c>
      <c r="C188" s="11">
        <v>4132</v>
      </c>
      <c r="D188" s="11" t="s">
        <v>31</v>
      </c>
      <c r="E188" s="54">
        <v>0</v>
      </c>
      <c r="F188" s="183">
        <v>0</v>
      </c>
      <c r="G188" s="113">
        <v>0</v>
      </c>
      <c r="H188" s="112">
        <f>I188-G188</f>
        <v>0</v>
      </c>
      <c r="I188" s="113">
        <v>0</v>
      </c>
      <c r="J188" s="112">
        <f>K188-I188</f>
        <v>0</v>
      </c>
      <c r="K188" s="113">
        <v>0</v>
      </c>
      <c r="L188" s="112">
        <f>M188-K188</f>
        <v>0</v>
      </c>
      <c r="M188" s="113">
        <v>0</v>
      </c>
      <c r="N188" s="112">
        <f>O188-M188</f>
        <v>0</v>
      </c>
      <c r="O188" s="113">
        <v>0</v>
      </c>
      <c r="P188" s="112">
        <f>Q188-O188</f>
        <v>0</v>
      </c>
      <c r="Q188" s="113">
        <v>0</v>
      </c>
      <c r="R188" s="112">
        <f>S188-Q188</f>
        <v>0</v>
      </c>
      <c r="S188" s="113">
        <v>0</v>
      </c>
      <c r="T188" s="112">
        <f>U188-S188</f>
        <v>0</v>
      </c>
      <c r="U188" s="113">
        <v>0</v>
      </c>
      <c r="V188" s="112">
        <f>W188-U188</f>
        <v>0</v>
      </c>
      <c r="W188" s="113">
        <v>0</v>
      </c>
      <c r="X188" s="112">
        <f>Y188-W188</f>
        <v>0</v>
      </c>
      <c r="Y188" s="113">
        <v>0</v>
      </c>
      <c r="Z188" s="112">
        <f>AA188-Y188</f>
        <v>0</v>
      </c>
      <c r="AA188" s="113">
        <v>0</v>
      </c>
      <c r="AB188" s="280" t="e">
        <f t="shared" si="435"/>
        <v>#DIV/0!</v>
      </c>
    </row>
    <row r="189" spans="1:28" hidden="1" x14ac:dyDescent="0.2">
      <c r="A189" s="11"/>
      <c r="B189" s="11">
        <v>6402</v>
      </c>
      <c r="C189" s="11">
        <v>2229</v>
      </c>
      <c r="D189" s="11" t="s">
        <v>19</v>
      </c>
      <c r="E189" s="54">
        <v>0</v>
      </c>
      <c r="F189" s="183">
        <v>0</v>
      </c>
      <c r="G189" s="113">
        <v>0</v>
      </c>
      <c r="H189" s="112">
        <f>I189-G189</f>
        <v>0</v>
      </c>
      <c r="I189" s="113">
        <v>0</v>
      </c>
      <c r="J189" s="112">
        <f>K189-I189</f>
        <v>0</v>
      </c>
      <c r="K189" s="113">
        <v>0</v>
      </c>
      <c r="L189" s="112">
        <f>M189-K189</f>
        <v>0</v>
      </c>
      <c r="M189" s="113">
        <v>0</v>
      </c>
      <c r="N189" s="112">
        <f>O189-M189</f>
        <v>0</v>
      </c>
      <c r="O189" s="113">
        <v>0</v>
      </c>
      <c r="P189" s="112">
        <f>Q189-O189</f>
        <v>0</v>
      </c>
      <c r="Q189" s="113">
        <v>0</v>
      </c>
      <c r="R189" s="112">
        <f>S189-Q189</f>
        <v>0</v>
      </c>
      <c r="S189" s="113">
        <v>0</v>
      </c>
      <c r="T189" s="112">
        <f>U189-S189</f>
        <v>0</v>
      </c>
      <c r="U189" s="113">
        <v>0</v>
      </c>
      <c r="V189" s="112">
        <f>W189-U189</f>
        <v>0</v>
      </c>
      <c r="W189" s="113">
        <v>0</v>
      </c>
      <c r="X189" s="112">
        <f>Y189-W189</f>
        <v>0</v>
      </c>
      <c r="Y189" s="113">
        <v>0</v>
      </c>
      <c r="Z189" s="112">
        <f>AA189-Y189</f>
        <v>0</v>
      </c>
      <c r="AA189" s="113">
        <v>0</v>
      </c>
      <c r="AB189" s="280" t="e">
        <f t="shared" si="435"/>
        <v>#DIV/0!</v>
      </c>
    </row>
    <row r="190" spans="1:28" ht="19.5" hidden="1" customHeight="1" x14ac:dyDescent="0.2">
      <c r="A190" s="11"/>
      <c r="B190" s="11">
        <v>6409</v>
      </c>
      <c r="C190" s="11">
        <v>2328</v>
      </c>
      <c r="D190" s="11" t="s">
        <v>499</v>
      </c>
      <c r="E190" s="54">
        <v>0</v>
      </c>
      <c r="F190" s="183">
        <v>0</v>
      </c>
      <c r="G190" s="113">
        <v>0</v>
      </c>
      <c r="H190" s="112">
        <f>I190-G190</f>
        <v>0</v>
      </c>
      <c r="I190" s="113">
        <v>0</v>
      </c>
      <c r="J190" s="112">
        <f>K190-I190</f>
        <v>0</v>
      </c>
      <c r="K190" s="113">
        <v>0</v>
      </c>
      <c r="L190" s="112">
        <f>M190-K190</f>
        <v>0</v>
      </c>
      <c r="M190" s="113">
        <v>0</v>
      </c>
      <c r="N190" s="112">
        <f>O190-M190</f>
        <v>0</v>
      </c>
      <c r="O190" s="113">
        <v>0</v>
      </c>
      <c r="P190" s="112">
        <f>Q190-O190</f>
        <v>0</v>
      </c>
      <c r="Q190" s="113">
        <v>0</v>
      </c>
      <c r="R190" s="112">
        <f>S190-Q190</f>
        <v>0</v>
      </c>
      <c r="S190" s="113">
        <v>0</v>
      </c>
      <c r="T190" s="112">
        <f>U190-S190</f>
        <v>0</v>
      </c>
      <c r="U190" s="113">
        <v>0</v>
      </c>
      <c r="V190" s="112">
        <f>W190-U190</f>
        <v>0</v>
      </c>
      <c r="W190" s="113">
        <v>0</v>
      </c>
      <c r="X190" s="112">
        <f>Y190-W190</f>
        <v>0</v>
      </c>
      <c r="Y190" s="113">
        <v>0</v>
      </c>
      <c r="Z190" s="112">
        <f>AA190-Y190</f>
        <v>0</v>
      </c>
      <c r="AA190" s="113">
        <v>0</v>
      </c>
      <c r="AB190" s="280" t="e">
        <f t="shared" si="435"/>
        <v>#DIV/0!</v>
      </c>
    </row>
    <row r="191" spans="1:28" ht="19.5" customHeight="1" thickBot="1" x14ac:dyDescent="0.25">
      <c r="A191" s="11"/>
      <c r="B191" s="11">
        <v>6409</v>
      </c>
      <c r="C191" s="11">
        <v>2329</v>
      </c>
      <c r="D191" s="11" t="s">
        <v>626</v>
      </c>
      <c r="E191" s="54">
        <v>0</v>
      </c>
      <c r="F191" s="183">
        <v>0</v>
      </c>
      <c r="G191" s="281">
        <v>0</v>
      </c>
      <c r="H191" s="280">
        <f>I191-G191</f>
        <v>0</v>
      </c>
      <c r="I191" s="281">
        <v>0</v>
      </c>
      <c r="J191" s="280">
        <f>K191-I191</f>
        <v>0</v>
      </c>
      <c r="K191" s="281">
        <v>0</v>
      </c>
      <c r="L191" s="280">
        <f>M191-K191</f>
        <v>0</v>
      </c>
      <c r="M191" s="281">
        <v>0</v>
      </c>
      <c r="N191" s="280">
        <f>O191-M191</f>
        <v>9</v>
      </c>
      <c r="O191" s="281">
        <v>9</v>
      </c>
      <c r="P191" s="280">
        <f>Q191-O191</f>
        <v>-9</v>
      </c>
      <c r="Q191" s="281">
        <v>0</v>
      </c>
      <c r="R191" s="280">
        <f>S191-Q191</f>
        <v>14</v>
      </c>
      <c r="S191" s="281">
        <v>14</v>
      </c>
      <c r="T191" s="280">
        <f>U191-S191</f>
        <v>0</v>
      </c>
      <c r="U191" s="281">
        <v>14</v>
      </c>
      <c r="V191" s="280">
        <f>W191-U191</f>
        <v>0</v>
      </c>
      <c r="W191" s="281">
        <v>14</v>
      </c>
      <c r="X191" s="280">
        <f>Y191-W191</f>
        <v>-14</v>
      </c>
      <c r="Y191" s="281">
        <v>0</v>
      </c>
      <c r="Z191" s="280">
        <f>AA191-Y191</f>
        <v>0</v>
      </c>
      <c r="AA191" s="281">
        <v>0</v>
      </c>
      <c r="AB191" s="280" t="e">
        <f t="shared" si="435"/>
        <v>#DIV/0!</v>
      </c>
    </row>
    <row r="192" spans="1:28" s="6" customFormat="1" ht="21.75" customHeight="1" thickTop="1" thickBot="1" x14ac:dyDescent="0.3">
      <c r="A192" s="9"/>
      <c r="B192" s="38"/>
      <c r="C192" s="38"/>
      <c r="D192" s="37" t="s">
        <v>59</v>
      </c>
      <c r="E192" s="88">
        <f>SUM(E157:E191)</f>
        <v>29839</v>
      </c>
      <c r="F192" s="186">
        <f>SUM(F157:F191)</f>
        <v>29839</v>
      </c>
      <c r="G192" s="206">
        <f>SUM(G157:G191)</f>
        <v>5381.3000000000011</v>
      </c>
      <c r="H192" s="88">
        <f t="shared" ref="H192:Z192" si="522">SUM(H157:H190)</f>
        <v>2678.2999999999993</v>
      </c>
      <c r="I192" s="206">
        <f>SUM(I157:I191)</f>
        <v>8059.6</v>
      </c>
      <c r="J192" s="88">
        <f t="shared" si="522"/>
        <v>2580.3000000000002</v>
      </c>
      <c r="K192" s="206">
        <f>SUM(K157:K191)</f>
        <v>10639.9</v>
      </c>
      <c r="L192" s="88">
        <f t="shared" si="522"/>
        <v>3867.1000000000004</v>
      </c>
      <c r="M192" s="206">
        <f>SUM(M157:M191)</f>
        <v>14507.000000000002</v>
      </c>
      <c r="N192" s="88">
        <f t="shared" si="522"/>
        <v>2507.6999999999989</v>
      </c>
      <c r="O192" s="206">
        <f>SUM(O157:O191)</f>
        <v>17023.7</v>
      </c>
      <c r="P192" s="88">
        <f t="shared" si="522"/>
        <v>-17014.7</v>
      </c>
      <c r="Q192" s="206">
        <f>SUM(Q157:Q191)</f>
        <v>0</v>
      </c>
      <c r="R192" s="88">
        <f t="shared" si="522"/>
        <v>22654</v>
      </c>
      <c r="S192" s="206">
        <f>SUM(S157:S191)</f>
        <v>22668</v>
      </c>
      <c r="T192" s="88">
        <f t="shared" si="522"/>
        <v>2629.8999999999996</v>
      </c>
      <c r="U192" s="206">
        <f>SUM(U157:U191)</f>
        <v>25297.899999999998</v>
      </c>
      <c r="V192" s="88">
        <f t="shared" si="522"/>
        <v>2939.4999999999995</v>
      </c>
      <c r="W192" s="206">
        <f>SUM(W157:W191)</f>
        <v>28237.399999999998</v>
      </c>
      <c r="X192" s="88">
        <f t="shared" si="522"/>
        <v>-28223.399999999998</v>
      </c>
      <c r="Y192" s="206">
        <f>SUM(Y157:Y191)</f>
        <v>0</v>
      </c>
      <c r="Z192" s="88">
        <f t="shared" si="522"/>
        <v>0</v>
      </c>
      <c r="AA192" s="206">
        <f>SUM(AA157:AA191)</f>
        <v>0</v>
      </c>
      <c r="AB192" s="280">
        <f t="shared" si="435"/>
        <v>94.63252789972853</v>
      </c>
    </row>
    <row r="193" spans="1:28" s="123" customFormat="1" ht="21.75" customHeight="1" x14ac:dyDescent="0.25">
      <c r="D193" s="121"/>
      <c r="E193" s="96"/>
      <c r="F193" s="96"/>
      <c r="G193" s="122"/>
      <c r="H193" s="56"/>
      <c r="I193" s="122"/>
      <c r="J193" s="56"/>
      <c r="K193" s="122"/>
      <c r="L193" s="56"/>
      <c r="M193" s="122"/>
      <c r="N193" s="56"/>
      <c r="O193" s="122"/>
      <c r="P193" s="56"/>
      <c r="Q193" s="122"/>
      <c r="R193" s="56"/>
      <c r="S193" s="122"/>
      <c r="T193" s="56"/>
      <c r="U193" s="122"/>
      <c r="V193" s="56"/>
      <c r="W193" s="122"/>
      <c r="X193" s="56"/>
      <c r="Y193" s="122"/>
      <c r="Z193" s="56"/>
      <c r="AA193" s="122"/>
      <c r="AB193" s="56"/>
    </row>
    <row r="194" spans="1:28" s="123" customFormat="1" ht="21.75" customHeight="1" thickBot="1" x14ac:dyDescent="0.3">
      <c r="D194" s="121"/>
      <c r="E194" s="96"/>
      <c r="F194" s="96"/>
      <c r="G194" s="122"/>
      <c r="H194" s="56"/>
      <c r="I194" s="122"/>
      <c r="J194" s="56"/>
      <c r="K194" s="122"/>
      <c r="L194" s="56"/>
      <c r="M194" s="122"/>
      <c r="N194" s="56"/>
      <c r="O194" s="122"/>
      <c r="P194" s="56"/>
      <c r="Q194" s="122"/>
      <c r="R194" s="56"/>
      <c r="S194" s="122"/>
      <c r="T194" s="56"/>
      <c r="U194" s="122"/>
      <c r="V194" s="56"/>
      <c r="W194" s="122"/>
      <c r="X194" s="56"/>
      <c r="Y194" s="122"/>
      <c r="Z194" s="56"/>
      <c r="AA194" s="122"/>
      <c r="AB194" s="56"/>
    </row>
    <row r="195" spans="1:28" ht="15.75" x14ac:dyDescent="0.25">
      <c r="A195" s="22" t="s">
        <v>14</v>
      </c>
      <c r="B195" s="22" t="s">
        <v>405</v>
      </c>
      <c r="C195" s="22" t="s">
        <v>406</v>
      </c>
      <c r="D195" s="21" t="s">
        <v>12</v>
      </c>
      <c r="E195" s="20" t="s">
        <v>11</v>
      </c>
      <c r="F195" s="20" t="s">
        <v>11</v>
      </c>
      <c r="G195" s="20" t="s">
        <v>0</v>
      </c>
      <c r="H195" s="20" t="s">
        <v>0</v>
      </c>
      <c r="I195" s="20" t="s">
        <v>0</v>
      </c>
      <c r="J195" s="20" t="s">
        <v>0</v>
      </c>
      <c r="K195" s="20" t="s">
        <v>0</v>
      </c>
      <c r="L195" s="20" t="s">
        <v>0</v>
      </c>
      <c r="M195" s="20" t="s">
        <v>0</v>
      </c>
      <c r="N195" s="20" t="s">
        <v>0</v>
      </c>
      <c r="O195" s="20" t="s">
        <v>0</v>
      </c>
      <c r="P195" s="20" t="s">
        <v>0</v>
      </c>
      <c r="Q195" s="20" t="s">
        <v>0</v>
      </c>
      <c r="R195" s="20" t="s">
        <v>0</v>
      </c>
      <c r="S195" s="20" t="s">
        <v>0</v>
      </c>
      <c r="T195" s="20" t="s">
        <v>0</v>
      </c>
      <c r="U195" s="20" t="s">
        <v>0</v>
      </c>
      <c r="V195" s="20" t="s">
        <v>0</v>
      </c>
      <c r="W195" s="20" t="s">
        <v>0</v>
      </c>
      <c r="X195" s="20" t="s">
        <v>0</v>
      </c>
      <c r="Y195" s="20" t="s">
        <v>0</v>
      </c>
      <c r="Z195" s="20" t="s">
        <v>0</v>
      </c>
      <c r="AA195" s="20" t="s">
        <v>0</v>
      </c>
      <c r="AB195" s="114" t="s">
        <v>350</v>
      </c>
    </row>
    <row r="196" spans="1:28" ht="15.75" customHeight="1" thickBot="1" x14ac:dyDescent="0.3">
      <c r="A196" s="19"/>
      <c r="B196" s="19"/>
      <c r="C196" s="19"/>
      <c r="D196" s="18"/>
      <c r="E196" s="191" t="s">
        <v>10</v>
      </c>
      <c r="F196" s="193" t="s">
        <v>9</v>
      </c>
      <c r="G196" s="223" t="s">
        <v>567</v>
      </c>
      <c r="H196" s="223" t="s">
        <v>568</v>
      </c>
      <c r="I196" s="223" t="s">
        <v>569</v>
      </c>
      <c r="J196" s="223" t="s">
        <v>570</v>
      </c>
      <c r="K196" s="223" t="s">
        <v>571</v>
      </c>
      <c r="L196" s="223" t="s">
        <v>572</v>
      </c>
      <c r="M196" s="223" t="s">
        <v>573</v>
      </c>
      <c r="N196" s="223" t="s">
        <v>574</v>
      </c>
      <c r="O196" s="223" t="s">
        <v>575</v>
      </c>
      <c r="P196" s="223" t="s">
        <v>576</v>
      </c>
      <c r="Q196" s="223" t="s">
        <v>577</v>
      </c>
      <c r="R196" s="223" t="s">
        <v>578</v>
      </c>
      <c r="S196" s="223" t="s">
        <v>579</v>
      </c>
      <c r="T196" s="223" t="s">
        <v>580</v>
      </c>
      <c r="U196" s="223" t="s">
        <v>581</v>
      </c>
      <c r="V196" s="223" t="s">
        <v>582</v>
      </c>
      <c r="W196" s="223" t="s">
        <v>583</v>
      </c>
      <c r="X196" s="223" t="s">
        <v>584</v>
      </c>
      <c r="Y196" s="223" t="s">
        <v>585</v>
      </c>
      <c r="Z196" s="223" t="s">
        <v>586</v>
      </c>
      <c r="AA196" s="223" t="s">
        <v>587</v>
      </c>
      <c r="AB196" s="120" t="s">
        <v>351</v>
      </c>
    </row>
    <row r="197" spans="1:28" ht="16.5" customHeight="1" thickTop="1" x14ac:dyDescent="0.25">
      <c r="A197" s="27">
        <v>90</v>
      </c>
      <c r="B197" s="27"/>
      <c r="C197" s="27"/>
      <c r="D197" s="26" t="s">
        <v>52</v>
      </c>
      <c r="E197" s="53"/>
      <c r="F197" s="194"/>
      <c r="G197" s="209"/>
      <c r="H197" s="210"/>
      <c r="I197" s="209"/>
      <c r="J197" s="210"/>
      <c r="K197" s="209"/>
      <c r="L197" s="210"/>
      <c r="M197" s="209"/>
      <c r="N197" s="210"/>
      <c r="O197" s="209"/>
      <c r="P197" s="210"/>
      <c r="Q197" s="209"/>
      <c r="R197" s="210"/>
      <c r="S197" s="209"/>
      <c r="T197" s="210"/>
      <c r="U197" s="209"/>
      <c r="V197" s="210"/>
      <c r="W197" s="209"/>
      <c r="X197" s="210"/>
      <c r="Y197" s="209"/>
      <c r="Z197" s="210"/>
      <c r="AA197" s="209"/>
      <c r="AB197" s="127"/>
    </row>
    <row r="198" spans="1:28" ht="16.5" customHeight="1" x14ac:dyDescent="0.25">
      <c r="A198" s="27"/>
      <c r="B198" s="27"/>
      <c r="C198" s="27"/>
      <c r="D198" s="26"/>
      <c r="E198" s="53"/>
      <c r="F198" s="195"/>
      <c r="G198" s="211"/>
      <c r="H198" s="212"/>
      <c r="I198" s="211"/>
      <c r="J198" s="212"/>
      <c r="K198" s="211"/>
      <c r="L198" s="212"/>
      <c r="M198" s="211"/>
      <c r="N198" s="212"/>
      <c r="O198" s="211"/>
      <c r="P198" s="212"/>
      <c r="Q198" s="211"/>
      <c r="R198" s="212"/>
      <c r="S198" s="211"/>
      <c r="T198" s="212"/>
      <c r="U198" s="211"/>
      <c r="V198" s="212"/>
      <c r="W198" s="211"/>
      <c r="X198" s="212"/>
      <c r="Y198" s="211"/>
      <c r="Z198" s="212"/>
      <c r="AA198" s="211"/>
      <c r="AB198" s="125"/>
    </row>
    <row r="199" spans="1:28" hidden="1" x14ac:dyDescent="0.2">
      <c r="A199" s="11"/>
      <c r="B199" s="11"/>
      <c r="C199" s="11">
        <v>4116</v>
      </c>
      <c r="D199" s="11" t="s">
        <v>216</v>
      </c>
      <c r="E199" s="221">
        <v>0</v>
      </c>
      <c r="F199" s="196">
        <v>0</v>
      </c>
      <c r="G199" s="113">
        <v>0</v>
      </c>
      <c r="H199" s="112">
        <f>I199-G199</f>
        <v>0</v>
      </c>
      <c r="I199" s="113">
        <v>0</v>
      </c>
      <c r="J199" s="112">
        <f>K199-I199</f>
        <v>0</v>
      </c>
      <c r="K199" s="113">
        <v>0</v>
      </c>
      <c r="L199" s="112">
        <f>M199-K199</f>
        <v>0</v>
      </c>
      <c r="M199" s="113">
        <v>0</v>
      </c>
      <c r="N199" s="112">
        <f t="shared" ref="N199:N232" si="523">O199-M199</f>
        <v>0</v>
      </c>
      <c r="O199" s="113">
        <v>0</v>
      </c>
      <c r="P199" s="112">
        <f>Q199-O199</f>
        <v>0</v>
      </c>
      <c r="Q199" s="113">
        <v>0</v>
      </c>
      <c r="R199" s="112">
        <f t="shared" ref="R199:R232" si="524">S199-Q199</f>
        <v>0</v>
      </c>
      <c r="S199" s="113">
        <v>0</v>
      </c>
      <c r="T199" s="112">
        <f t="shared" ref="T199:T232" si="525">U199-S199</f>
        <v>0</v>
      </c>
      <c r="U199" s="113">
        <v>0</v>
      </c>
      <c r="V199" s="112">
        <f t="shared" ref="V199:V232" si="526">W199-U199</f>
        <v>0</v>
      </c>
      <c r="W199" s="113">
        <v>0</v>
      </c>
      <c r="X199" s="112">
        <f>Y199-W199</f>
        <v>0</v>
      </c>
      <c r="Y199" s="113">
        <v>0</v>
      </c>
      <c r="Z199" s="112">
        <f>AA199-Y199</f>
        <v>0</v>
      </c>
      <c r="AA199" s="113">
        <v>0</v>
      </c>
      <c r="AB199" s="112" t="e">
        <f>(AA199/F199)*100</f>
        <v>#DIV/0!</v>
      </c>
    </row>
    <row r="200" spans="1:28" hidden="1" x14ac:dyDescent="0.2">
      <c r="A200" s="11"/>
      <c r="B200" s="11"/>
      <c r="C200" s="11">
        <v>4116</v>
      </c>
      <c r="D200" s="11" t="s">
        <v>51</v>
      </c>
      <c r="E200" s="221">
        <v>0</v>
      </c>
      <c r="F200" s="196">
        <v>0</v>
      </c>
      <c r="G200" s="113">
        <v>0</v>
      </c>
      <c r="H200" s="112">
        <f t="shared" ref="H200:H232" si="527">I200-G200</f>
        <v>0</v>
      </c>
      <c r="I200" s="113">
        <v>0</v>
      </c>
      <c r="J200" s="112">
        <f t="shared" ref="J200:J232" si="528">K200-I200</f>
        <v>0</v>
      </c>
      <c r="K200" s="113">
        <v>0</v>
      </c>
      <c r="L200" s="112">
        <f t="shared" ref="L200:L232" si="529">M200-K200</f>
        <v>0</v>
      </c>
      <c r="M200" s="113">
        <v>0</v>
      </c>
      <c r="N200" s="112">
        <f t="shared" si="523"/>
        <v>0</v>
      </c>
      <c r="O200" s="113">
        <v>0</v>
      </c>
      <c r="P200" s="112">
        <f t="shared" ref="P200:P232" si="530">Q200-O200</f>
        <v>0</v>
      </c>
      <c r="Q200" s="113">
        <v>0</v>
      </c>
      <c r="R200" s="112">
        <f t="shared" si="524"/>
        <v>0</v>
      </c>
      <c r="S200" s="113">
        <v>0</v>
      </c>
      <c r="T200" s="112">
        <f t="shared" si="525"/>
        <v>0</v>
      </c>
      <c r="U200" s="113">
        <v>0</v>
      </c>
      <c r="V200" s="112">
        <f t="shared" si="526"/>
        <v>0</v>
      </c>
      <c r="W200" s="113">
        <v>0</v>
      </c>
      <c r="X200" s="112">
        <f t="shared" ref="X200:X232" si="531">Y200-W200</f>
        <v>0</v>
      </c>
      <c r="Y200" s="113">
        <v>0</v>
      </c>
      <c r="Z200" s="112">
        <f t="shared" ref="Z200:Z232" si="532">AA200-Y200</f>
        <v>0</v>
      </c>
      <c r="AA200" s="113">
        <v>0</v>
      </c>
      <c r="AB200" s="112" t="e">
        <f>(AA200/F200)*100</f>
        <v>#DIV/0!</v>
      </c>
    </row>
    <row r="201" spans="1:28" hidden="1" x14ac:dyDescent="0.2">
      <c r="A201" s="10"/>
      <c r="B201" s="11"/>
      <c r="C201" s="11">
        <v>4116</v>
      </c>
      <c r="D201" s="11" t="s">
        <v>217</v>
      </c>
      <c r="E201" s="221">
        <v>0</v>
      </c>
      <c r="F201" s="196">
        <v>0</v>
      </c>
      <c r="G201" s="113">
        <v>0</v>
      </c>
      <c r="H201" s="112">
        <f t="shared" si="527"/>
        <v>0</v>
      </c>
      <c r="I201" s="113">
        <v>0</v>
      </c>
      <c r="J201" s="112">
        <f t="shared" si="528"/>
        <v>0</v>
      </c>
      <c r="K201" s="113">
        <v>0</v>
      </c>
      <c r="L201" s="112">
        <f t="shared" si="529"/>
        <v>0</v>
      </c>
      <c r="M201" s="113">
        <v>0</v>
      </c>
      <c r="N201" s="112">
        <f t="shared" si="523"/>
        <v>0</v>
      </c>
      <c r="O201" s="113">
        <v>0</v>
      </c>
      <c r="P201" s="112">
        <f t="shared" si="530"/>
        <v>0</v>
      </c>
      <c r="Q201" s="113">
        <v>0</v>
      </c>
      <c r="R201" s="112">
        <f t="shared" si="524"/>
        <v>0</v>
      </c>
      <c r="S201" s="113">
        <v>0</v>
      </c>
      <c r="T201" s="112">
        <f t="shared" si="525"/>
        <v>0</v>
      </c>
      <c r="U201" s="113">
        <v>0</v>
      </c>
      <c r="V201" s="112">
        <f t="shared" si="526"/>
        <v>0</v>
      </c>
      <c r="W201" s="113">
        <v>0</v>
      </c>
      <c r="X201" s="112">
        <f t="shared" si="531"/>
        <v>0</v>
      </c>
      <c r="Y201" s="113">
        <v>0</v>
      </c>
      <c r="Z201" s="112">
        <f t="shared" si="532"/>
        <v>0</v>
      </c>
      <c r="AA201" s="113">
        <v>0</v>
      </c>
      <c r="AB201" s="112" t="e">
        <f>(AA201/F201)*100</f>
        <v>#DIV/0!</v>
      </c>
    </row>
    <row r="202" spans="1:28" ht="15" hidden="1" customHeight="1" x14ac:dyDescent="0.2">
      <c r="A202" s="11"/>
      <c r="B202" s="11"/>
      <c r="C202" s="11">
        <v>1361</v>
      </c>
      <c r="D202" s="11" t="s">
        <v>28</v>
      </c>
      <c r="E202" s="54"/>
      <c r="F202" s="183"/>
      <c r="G202" s="113"/>
      <c r="H202" s="112">
        <f t="shared" si="527"/>
        <v>0</v>
      </c>
      <c r="I202" s="113"/>
      <c r="J202" s="112">
        <f t="shared" si="528"/>
        <v>0</v>
      </c>
      <c r="K202" s="113"/>
      <c r="L202" s="112">
        <f t="shared" si="529"/>
        <v>0</v>
      </c>
      <c r="M202" s="113"/>
      <c r="N202" s="112">
        <f t="shared" si="523"/>
        <v>0</v>
      </c>
      <c r="O202" s="113"/>
      <c r="P202" s="112">
        <f t="shared" si="530"/>
        <v>0</v>
      </c>
      <c r="Q202" s="113"/>
      <c r="R202" s="112">
        <f t="shared" si="524"/>
        <v>0</v>
      </c>
      <c r="S202" s="113"/>
      <c r="T202" s="112">
        <f t="shared" si="525"/>
        <v>0</v>
      </c>
      <c r="U202" s="113"/>
      <c r="V202" s="112">
        <f t="shared" si="526"/>
        <v>0</v>
      </c>
      <c r="W202" s="113"/>
      <c r="X202" s="112">
        <f t="shared" si="531"/>
        <v>0</v>
      </c>
      <c r="Y202" s="113"/>
      <c r="Z202" s="112">
        <f t="shared" si="532"/>
        <v>0</v>
      </c>
      <c r="AA202" s="113"/>
      <c r="AB202" s="112" t="e">
        <f t="shared" ref="AB202" si="533">(AA202/F202)*100</f>
        <v>#DIV/0!</v>
      </c>
    </row>
    <row r="203" spans="1:28" ht="15" customHeight="1" x14ac:dyDescent="0.2">
      <c r="A203" s="11"/>
      <c r="B203" s="11"/>
      <c r="C203" s="11">
        <v>2460</v>
      </c>
      <c r="D203" s="11" t="s">
        <v>483</v>
      </c>
      <c r="E203" s="54">
        <v>0</v>
      </c>
      <c r="F203" s="183">
        <v>0</v>
      </c>
      <c r="G203" s="113">
        <v>1</v>
      </c>
      <c r="H203" s="112">
        <f t="shared" ref="H203" si="534">I203-G203</f>
        <v>0.5</v>
      </c>
      <c r="I203" s="113">
        <v>1.5</v>
      </c>
      <c r="J203" s="112">
        <f t="shared" ref="J203" si="535">K203-I203</f>
        <v>0.5</v>
      </c>
      <c r="K203" s="113">
        <v>2</v>
      </c>
      <c r="L203" s="112">
        <f t="shared" ref="L203" si="536">M203-K203</f>
        <v>0.5</v>
      </c>
      <c r="M203" s="113">
        <v>2.5</v>
      </c>
      <c r="N203" s="112">
        <f t="shared" ref="N203" si="537">O203-M203</f>
        <v>0.5</v>
      </c>
      <c r="O203" s="113">
        <v>3</v>
      </c>
      <c r="P203" s="112">
        <f t="shared" ref="P203" si="538">Q203-O203</f>
        <v>-3</v>
      </c>
      <c r="Q203" s="113"/>
      <c r="R203" s="112">
        <f t="shared" ref="R203" si="539">S203-Q203</f>
        <v>4</v>
      </c>
      <c r="S203" s="113">
        <v>4</v>
      </c>
      <c r="T203" s="112">
        <f t="shared" ref="T203" si="540">U203-S203</f>
        <v>0.5</v>
      </c>
      <c r="U203" s="113">
        <v>4.5</v>
      </c>
      <c r="V203" s="112">
        <f t="shared" ref="V203" si="541">W203-U203</f>
        <v>0.5</v>
      </c>
      <c r="W203" s="113">
        <v>5</v>
      </c>
      <c r="X203" s="112">
        <f t="shared" ref="X203" si="542">Y203-W203</f>
        <v>-5</v>
      </c>
      <c r="Y203" s="113"/>
      <c r="Z203" s="112">
        <f t="shared" ref="Z203" si="543">AA203-Y203</f>
        <v>0</v>
      </c>
      <c r="AA203" s="113"/>
      <c r="AB203" s="280" t="e">
        <f t="shared" ref="AB203:AB233" si="544">(W203/F203)*100</f>
        <v>#DIV/0!</v>
      </c>
    </row>
    <row r="204" spans="1:28" ht="15" hidden="1" customHeight="1" x14ac:dyDescent="0.2">
      <c r="A204" s="11">
        <v>14033</v>
      </c>
      <c r="B204" s="11"/>
      <c r="C204" s="11">
        <v>4116</v>
      </c>
      <c r="D204" s="11" t="s">
        <v>279</v>
      </c>
      <c r="E204" s="54"/>
      <c r="F204" s="183"/>
      <c r="G204" s="113"/>
      <c r="H204" s="112">
        <f>I204-G204</f>
        <v>0</v>
      </c>
      <c r="I204" s="113"/>
      <c r="J204" s="112">
        <f>K204-I204</f>
        <v>0</v>
      </c>
      <c r="K204" s="113"/>
      <c r="L204" s="112">
        <f>M204-K204</f>
        <v>0</v>
      </c>
      <c r="M204" s="113"/>
      <c r="N204" s="112">
        <f>O204-M204</f>
        <v>0</v>
      </c>
      <c r="O204" s="113"/>
      <c r="P204" s="112">
        <f>Q204-O204</f>
        <v>0</v>
      </c>
      <c r="Q204" s="113"/>
      <c r="R204" s="112">
        <f>S204-Q204</f>
        <v>0</v>
      </c>
      <c r="S204" s="113"/>
      <c r="T204" s="112">
        <f>U204-S204</f>
        <v>0</v>
      </c>
      <c r="U204" s="113"/>
      <c r="V204" s="112">
        <f>W204-U204</f>
        <v>0</v>
      </c>
      <c r="W204" s="113"/>
      <c r="X204" s="112">
        <f>Y204-W204</f>
        <v>0</v>
      </c>
      <c r="Y204" s="113"/>
      <c r="Z204" s="112">
        <f>AA204-Y204</f>
        <v>0</v>
      </c>
      <c r="AA204" s="113"/>
      <c r="AB204" s="280" t="e">
        <f t="shared" si="544"/>
        <v>#DIV/0!</v>
      </c>
    </row>
    <row r="205" spans="1:28" ht="15" hidden="1" customHeight="1" x14ac:dyDescent="0.2">
      <c r="A205" s="11">
        <v>14036</v>
      </c>
      <c r="B205" s="11"/>
      <c r="C205" s="11">
        <v>4116</v>
      </c>
      <c r="D205" s="11" t="s">
        <v>549</v>
      </c>
      <c r="E205" s="54"/>
      <c r="F205" s="183"/>
      <c r="G205" s="113"/>
      <c r="H205" s="112">
        <f>I205-G205</f>
        <v>0</v>
      </c>
      <c r="I205" s="113"/>
      <c r="J205" s="112">
        <f>K205-I205</f>
        <v>0</v>
      </c>
      <c r="K205" s="113"/>
      <c r="L205" s="112">
        <f>M205-K205</f>
        <v>0</v>
      </c>
      <c r="M205" s="113"/>
      <c r="N205" s="112">
        <f>O205-M205</f>
        <v>0</v>
      </c>
      <c r="O205" s="113"/>
      <c r="P205" s="112">
        <f>Q205-O205</f>
        <v>0</v>
      </c>
      <c r="Q205" s="113"/>
      <c r="R205" s="112">
        <f>S205-Q205</f>
        <v>0</v>
      </c>
      <c r="S205" s="113"/>
      <c r="T205" s="112">
        <f>U205-S205</f>
        <v>0</v>
      </c>
      <c r="U205" s="113"/>
      <c r="V205" s="112">
        <f>W205-U205</f>
        <v>0</v>
      </c>
      <c r="W205" s="113"/>
      <c r="X205" s="112">
        <f>Y205-W205</f>
        <v>0</v>
      </c>
      <c r="Y205" s="113"/>
      <c r="Z205" s="112">
        <f>AA205-Y205</f>
        <v>0</v>
      </c>
      <c r="AA205" s="113"/>
      <c r="AB205" s="280" t="e">
        <f t="shared" si="544"/>
        <v>#DIV/0!</v>
      </c>
    </row>
    <row r="206" spans="1:28" ht="15" customHeight="1" x14ac:dyDescent="0.2">
      <c r="A206" s="11">
        <v>14032</v>
      </c>
      <c r="B206" s="11"/>
      <c r="C206" s="11">
        <v>4116</v>
      </c>
      <c r="D206" s="11" t="s">
        <v>490</v>
      </c>
      <c r="E206" s="54">
        <v>0</v>
      </c>
      <c r="F206" s="183">
        <v>606</v>
      </c>
      <c r="G206" s="113"/>
      <c r="H206" s="112">
        <f>I206-G206</f>
        <v>0</v>
      </c>
      <c r="I206" s="113"/>
      <c r="J206" s="112">
        <f>K206-I206</f>
        <v>0</v>
      </c>
      <c r="K206" s="113"/>
      <c r="L206" s="112">
        <f>M206-K206</f>
        <v>0</v>
      </c>
      <c r="M206" s="113"/>
      <c r="N206" s="112">
        <f>O206-M206</f>
        <v>0</v>
      </c>
      <c r="O206" s="113"/>
      <c r="P206" s="112">
        <f>Q206-O206</f>
        <v>0</v>
      </c>
      <c r="Q206" s="113"/>
      <c r="R206" s="112">
        <f>S206-Q206</f>
        <v>606</v>
      </c>
      <c r="S206" s="113">
        <v>606</v>
      </c>
      <c r="T206" s="112">
        <f>U206-S206</f>
        <v>0</v>
      </c>
      <c r="U206" s="113">
        <v>606</v>
      </c>
      <c r="V206" s="112">
        <f>W206-U206</f>
        <v>0</v>
      </c>
      <c r="W206" s="113">
        <v>606</v>
      </c>
      <c r="X206" s="112">
        <f>Y206-W206</f>
        <v>-606</v>
      </c>
      <c r="Y206" s="113"/>
      <c r="Z206" s="112">
        <f>AA206-Y206</f>
        <v>0</v>
      </c>
      <c r="AA206" s="113"/>
      <c r="AB206" s="280">
        <f t="shared" si="544"/>
        <v>100</v>
      </c>
    </row>
    <row r="207" spans="1:28" ht="13.5" hidden="1" customHeight="1" x14ac:dyDescent="0.2">
      <c r="A207" s="10">
        <v>14032</v>
      </c>
      <c r="B207" s="11"/>
      <c r="C207" s="11">
        <v>4116</v>
      </c>
      <c r="D207" s="11" t="s">
        <v>403</v>
      </c>
      <c r="E207" s="54"/>
      <c r="F207" s="183"/>
      <c r="G207" s="113"/>
      <c r="H207" s="112">
        <f t="shared" si="527"/>
        <v>0</v>
      </c>
      <c r="I207" s="113"/>
      <c r="J207" s="112">
        <f t="shared" si="528"/>
        <v>0</v>
      </c>
      <c r="K207" s="113"/>
      <c r="L207" s="112">
        <f t="shared" si="529"/>
        <v>0</v>
      </c>
      <c r="M207" s="113"/>
      <c r="N207" s="112">
        <f t="shared" si="523"/>
        <v>0</v>
      </c>
      <c r="O207" s="113"/>
      <c r="P207" s="112">
        <f t="shared" si="530"/>
        <v>0</v>
      </c>
      <c r="Q207" s="113"/>
      <c r="R207" s="112">
        <f t="shared" si="524"/>
        <v>0</v>
      </c>
      <c r="S207" s="113"/>
      <c r="T207" s="112">
        <f t="shared" si="525"/>
        <v>0</v>
      </c>
      <c r="U207" s="113"/>
      <c r="V207" s="112">
        <f t="shared" si="526"/>
        <v>0</v>
      </c>
      <c r="W207" s="113"/>
      <c r="X207" s="112">
        <f t="shared" si="531"/>
        <v>0</v>
      </c>
      <c r="Y207" s="113"/>
      <c r="Z207" s="112">
        <f t="shared" si="532"/>
        <v>0</v>
      </c>
      <c r="AA207" s="113"/>
      <c r="AB207" s="280" t="e">
        <f t="shared" si="544"/>
        <v>#DIV/0!</v>
      </c>
    </row>
    <row r="208" spans="1:28" ht="13.5" hidden="1" customHeight="1" x14ac:dyDescent="0.2">
      <c r="A208" s="10">
        <v>14990</v>
      </c>
      <c r="B208" s="11"/>
      <c r="C208" s="11">
        <v>4116</v>
      </c>
      <c r="D208" s="11" t="s">
        <v>505</v>
      </c>
      <c r="E208" s="54"/>
      <c r="F208" s="183"/>
      <c r="G208" s="113"/>
      <c r="H208" s="112">
        <f t="shared" ref="H208" si="545">I208-G208</f>
        <v>0</v>
      </c>
      <c r="I208" s="113"/>
      <c r="J208" s="112">
        <f t="shared" ref="J208" si="546">K208-I208</f>
        <v>0</v>
      </c>
      <c r="K208" s="113"/>
      <c r="L208" s="112">
        <f t="shared" ref="L208" si="547">M208-K208</f>
        <v>0</v>
      </c>
      <c r="M208" s="113"/>
      <c r="N208" s="112">
        <f t="shared" ref="N208" si="548">O208-M208</f>
        <v>0</v>
      </c>
      <c r="O208" s="113"/>
      <c r="P208" s="112">
        <f t="shared" ref="P208" si="549">Q208-O208</f>
        <v>0</v>
      </c>
      <c r="Q208" s="113"/>
      <c r="R208" s="112">
        <f t="shared" ref="R208" si="550">S208-Q208</f>
        <v>0</v>
      </c>
      <c r="S208" s="113"/>
      <c r="T208" s="112">
        <f t="shared" ref="T208" si="551">U208-S208</f>
        <v>0</v>
      </c>
      <c r="U208" s="113"/>
      <c r="V208" s="112">
        <f t="shared" ref="V208" si="552">W208-U208</f>
        <v>0</v>
      </c>
      <c r="W208" s="113"/>
      <c r="X208" s="112">
        <f t="shared" ref="X208" si="553">Y208-W208</f>
        <v>0</v>
      </c>
      <c r="Y208" s="113"/>
      <c r="Z208" s="112">
        <f t="shared" ref="Z208" si="554">AA208-Y208</f>
        <v>0</v>
      </c>
      <c r="AA208" s="113"/>
      <c r="AB208" s="280" t="e">
        <f t="shared" si="544"/>
        <v>#DIV/0!</v>
      </c>
    </row>
    <row r="209" spans="1:28" ht="15" customHeight="1" x14ac:dyDescent="0.2">
      <c r="A209" s="13"/>
      <c r="B209" s="13"/>
      <c r="C209" s="13">
        <v>4121</v>
      </c>
      <c r="D209" s="11" t="s">
        <v>306</v>
      </c>
      <c r="E209" s="54">
        <v>1100</v>
      </c>
      <c r="F209" s="183">
        <v>1100</v>
      </c>
      <c r="G209" s="113">
        <v>75</v>
      </c>
      <c r="H209" s="112">
        <f t="shared" si="527"/>
        <v>0</v>
      </c>
      <c r="I209" s="113">
        <v>75</v>
      </c>
      <c r="J209" s="112">
        <f t="shared" si="528"/>
        <v>142</v>
      </c>
      <c r="K209" s="113">
        <v>217</v>
      </c>
      <c r="L209" s="112">
        <f t="shared" si="529"/>
        <v>200</v>
      </c>
      <c r="M209" s="113">
        <v>417</v>
      </c>
      <c r="N209" s="112">
        <f t="shared" si="523"/>
        <v>0</v>
      </c>
      <c r="O209" s="113">
        <v>417</v>
      </c>
      <c r="P209" s="112">
        <f t="shared" si="530"/>
        <v>-417</v>
      </c>
      <c r="Q209" s="113"/>
      <c r="R209" s="112">
        <f t="shared" si="524"/>
        <v>692</v>
      </c>
      <c r="S209" s="113">
        <v>692</v>
      </c>
      <c r="T209" s="112">
        <f t="shared" si="525"/>
        <v>0</v>
      </c>
      <c r="U209" s="113">
        <v>692</v>
      </c>
      <c r="V209" s="112">
        <f t="shared" si="526"/>
        <v>75</v>
      </c>
      <c r="W209" s="113">
        <v>767</v>
      </c>
      <c r="X209" s="112">
        <f t="shared" si="531"/>
        <v>-767</v>
      </c>
      <c r="Y209" s="113"/>
      <c r="Z209" s="112">
        <f t="shared" si="532"/>
        <v>0</v>
      </c>
      <c r="AA209" s="113"/>
      <c r="AB209" s="280">
        <f t="shared" si="544"/>
        <v>69.72727272727272</v>
      </c>
    </row>
    <row r="210" spans="1:28" ht="15" customHeight="1" x14ac:dyDescent="0.2">
      <c r="A210" s="11">
        <v>539</v>
      </c>
      <c r="B210" s="11"/>
      <c r="C210" s="11">
        <v>4122</v>
      </c>
      <c r="D210" s="126" t="s">
        <v>627</v>
      </c>
      <c r="E210" s="54">
        <v>0</v>
      </c>
      <c r="F210" s="183">
        <v>67.5</v>
      </c>
      <c r="G210" s="281"/>
      <c r="H210" s="280">
        <f t="shared" ref="H210" si="555">I210-G210</f>
        <v>0</v>
      </c>
      <c r="I210" s="281"/>
      <c r="J210" s="280">
        <f t="shared" ref="J210" si="556">K210-I210</f>
        <v>0</v>
      </c>
      <c r="K210" s="281"/>
      <c r="L210" s="280">
        <f t="shared" ref="L210" si="557">M210-K210</f>
        <v>0</v>
      </c>
      <c r="M210" s="281"/>
      <c r="N210" s="280">
        <f t="shared" ref="N210" si="558">O210-M210</f>
        <v>67.5</v>
      </c>
      <c r="O210" s="281">
        <v>67.5</v>
      </c>
      <c r="P210" s="280">
        <f t="shared" ref="P210" si="559">Q210-O210</f>
        <v>-67.5</v>
      </c>
      <c r="Q210" s="281"/>
      <c r="R210" s="280">
        <f t="shared" ref="R210" si="560">S210-Q210</f>
        <v>67.5</v>
      </c>
      <c r="S210" s="281">
        <v>67.5</v>
      </c>
      <c r="T210" s="280">
        <f t="shared" ref="T210" si="561">U210-S210</f>
        <v>0</v>
      </c>
      <c r="U210" s="281">
        <v>67.5</v>
      </c>
      <c r="V210" s="280">
        <f t="shared" ref="V210" si="562">W210-U210</f>
        <v>0</v>
      </c>
      <c r="W210" s="281">
        <v>67.5</v>
      </c>
      <c r="X210" s="280">
        <f t="shared" ref="X210" si="563">Y210-W210</f>
        <v>-67.5</v>
      </c>
      <c r="Y210" s="281"/>
      <c r="Z210" s="280">
        <f t="shared" ref="Z210" si="564">AA210-Y210</f>
        <v>0</v>
      </c>
      <c r="AA210" s="281"/>
      <c r="AB210" s="280">
        <f t="shared" si="544"/>
        <v>100</v>
      </c>
    </row>
    <row r="211" spans="1:28" ht="15" hidden="1" customHeight="1" x14ac:dyDescent="0.2">
      <c r="A211" s="11"/>
      <c r="B211" s="11"/>
      <c r="C211" s="11">
        <v>4216</v>
      </c>
      <c r="D211" s="126" t="s">
        <v>346</v>
      </c>
      <c r="E211" s="54"/>
      <c r="F211" s="183"/>
      <c r="G211" s="113"/>
      <c r="H211" s="112">
        <f t="shared" si="527"/>
        <v>0</v>
      </c>
      <c r="I211" s="113"/>
      <c r="J211" s="112">
        <f t="shared" si="528"/>
        <v>0</v>
      </c>
      <c r="K211" s="113"/>
      <c r="L211" s="112">
        <f t="shared" si="529"/>
        <v>0</v>
      </c>
      <c r="M211" s="113"/>
      <c r="N211" s="112">
        <f t="shared" si="523"/>
        <v>0</v>
      </c>
      <c r="O211" s="113"/>
      <c r="P211" s="112">
        <f t="shared" si="530"/>
        <v>0</v>
      </c>
      <c r="Q211" s="113"/>
      <c r="R211" s="112">
        <f t="shared" si="524"/>
        <v>0</v>
      </c>
      <c r="S211" s="113"/>
      <c r="T211" s="112">
        <f t="shared" si="525"/>
        <v>0</v>
      </c>
      <c r="U211" s="113"/>
      <c r="V211" s="112">
        <f t="shared" si="526"/>
        <v>0</v>
      </c>
      <c r="W211" s="113"/>
      <c r="X211" s="112">
        <f t="shared" si="531"/>
        <v>0</v>
      </c>
      <c r="Y211" s="113"/>
      <c r="Z211" s="112">
        <f t="shared" si="532"/>
        <v>0</v>
      </c>
      <c r="AA211" s="113"/>
      <c r="AB211" s="280" t="e">
        <f t="shared" si="544"/>
        <v>#DIV/0!</v>
      </c>
    </row>
    <row r="212" spans="1:28" ht="15" hidden="1" customHeight="1" x14ac:dyDescent="0.2">
      <c r="A212" s="11">
        <v>14990</v>
      </c>
      <c r="B212" s="11"/>
      <c r="C212" s="11">
        <v>4216</v>
      </c>
      <c r="D212" s="13" t="s">
        <v>550</v>
      </c>
      <c r="E212" s="54"/>
      <c r="F212" s="183"/>
      <c r="G212" s="113"/>
      <c r="H212" s="112">
        <f t="shared" si="527"/>
        <v>0</v>
      </c>
      <c r="I212" s="113"/>
      <c r="J212" s="112">
        <f t="shared" si="528"/>
        <v>0</v>
      </c>
      <c r="K212" s="113"/>
      <c r="L212" s="112">
        <f t="shared" si="529"/>
        <v>0</v>
      </c>
      <c r="M212" s="113"/>
      <c r="N212" s="112">
        <f t="shared" si="523"/>
        <v>0</v>
      </c>
      <c r="O212" s="113"/>
      <c r="P212" s="112">
        <f t="shared" si="530"/>
        <v>0</v>
      </c>
      <c r="Q212" s="113"/>
      <c r="R212" s="112">
        <f t="shared" si="524"/>
        <v>0</v>
      </c>
      <c r="S212" s="113"/>
      <c r="T212" s="112">
        <f t="shared" si="525"/>
        <v>0</v>
      </c>
      <c r="U212" s="113"/>
      <c r="V212" s="112">
        <f t="shared" si="526"/>
        <v>0</v>
      </c>
      <c r="W212" s="113"/>
      <c r="X212" s="112">
        <f t="shared" si="531"/>
        <v>0</v>
      </c>
      <c r="Y212" s="113"/>
      <c r="Z212" s="112">
        <f t="shared" si="532"/>
        <v>0</v>
      </c>
      <c r="AA212" s="113"/>
      <c r="AB212" s="280" t="e">
        <f t="shared" si="544"/>
        <v>#DIV/0!</v>
      </c>
    </row>
    <row r="213" spans="1:28" ht="15" hidden="1" customHeight="1" x14ac:dyDescent="0.2">
      <c r="A213" s="11"/>
      <c r="B213" s="11"/>
      <c r="C213" s="11">
        <v>4222</v>
      </c>
      <c r="D213" s="13" t="s">
        <v>491</v>
      </c>
      <c r="E213" s="54"/>
      <c r="F213" s="183"/>
      <c r="G213" s="113"/>
      <c r="H213" s="112">
        <f t="shared" ref="H213" si="565">I213-G213</f>
        <v>0</v>
      </c>
      <c r="I213" s="113"/>
      <c r="J213" s="112">
        <f t="shared" ref="J213" si="566">K213-I213</f>
        <v>0</v>
      </c>
      <c r="K213" s="113"/>
      <c r="L213" s="112">
        <f t="shared" ref="L213" si="567">M213-K213</f>
        <v>0</v>
      </c>
      <c r="M213" s="113"/>
      <c r="N213" s="112">
        <f t="shared" ref="N213" si="568">O213-M213</f>
        <v>0</v>
      </c>
      <c r="O213" s="113"/>
      <c r="P213" s="112">
        <f t="shared" ref="P213" si="569">Q213-O213</f>
        <v>0</v>
      </c>
      <c r="Q213" s="113"/>
      <c r="R213" s="112">
        <f t="shared" ref="R213" si="570">S213-Q213</f>
        <v>0</v>
      </c>
      <c r="S213" s="113"/>
      <c r="T213" s="112">
        <f t="shared" ref="T213" si="571">U213-S213</f>
        <v>0</v>
      </c>
      <c r="U213" s="113"/>
      <c r="V213" s="112">
        <f t="shared" ref="V213" si="572">W213-U213</f>
        <v>0</v>
      </c>
      <c r="W213" s="113"/>
      <c r="X213" s="112">
        <f t="shared" ref="X213" si="573">Y213-W213</f>
        <v>0</v>
      </c>
      <c r="Y213" s="113"/>
      <c r="Z213" s="112">
        <f t="shared" ref="Z213" si="574">AA213-Y213</f>
        <v>0</v>
      </c>
      <c r="AA213" s="113"/>
      <c r="AB213" s="280" t="e">
        <f t="shared" si="544"/>
        <v>#DIV/0!</v>
      </c>
    </row>
    <row r="214" spans="1:28" ht="14.65" customHeight="1" x14ac:dyDescent="0.2">
      <c r="A214" s="11"/>
      <c r="B214" s="11">
        <v>2219</v>
      </c>
      <c r="C214" s="11">
        <v>2111</v>
      </c>
      <c r="D214" s="11" t="s">
        <v>50</v>
      </c>
      <c r="E214" s="54">
        <v>10000</v>
      </c>
      <c r="F214" s="183">
        <v>10000</v>
      </c>
      <c r="G214" s="113">
        <v>2034.4</v>
      </c>
      <c r="H214" s="112">
        <f t="shared" si="527"/>
        <v>1112.2999999999997</v>
      </c>
      <c r="I214" s="113">
        <v>3146.7</v>
      </c>
      <c r="J214" s="112">
        <f t="shared" si="528"/>
        <v>968.5</v>
      </c>
      <c r="K214" s="113">
        <v>4115.2</v>
      </c>
      <c r="L214" s="112">
        <f t="shared" si="529"/>
        <v>1230.3000000000002</v>
      </c>
      <c r="M214" s="113">
        <v>5345.5</v>
      </c>
      <c r="N214" s="112">
        <f t="shared" si="523"/>
        <v>1090.6999999999998</v>
      </c>
      <c r="O214" s="113">
        <v>6436.2</v>
      </c>
      <c r="P214" s="112">
        <f t="shared" si="530"/>
        <v>-6436.2</v>
      </c>
      <c r="Q214" s="113"/>
      <c r="R214" s="112">
        <f t="shared" si="524"/>
        <v>8509.2999999999993</v>
      </c>
      <c r="S214" s="113">
        <v>8509.2999999999993</v>
      </c>
      <c r="T214" s="112">
        <f t="shared" si="525"/>
        <v>1060.5</v>
      </c>
      <c r="U214" s="113">
        <v>9569.7999999999993</v>
      </c>
      <c r="V214" s="112">
        <f t="shared" si="526"/>
        <v>1011.1000000000004</v>
      </c>
      <c r="W214" s="113">
        <v>10580.9</v>
      </c>
      <c r="X214" s="112">
        <f t="shared" si="531"/>
        <v>-10580.9</v>
      </c>
      <c r="Y214" s="113"/>
      <c r="Z214" s="112">
        <f t="shared" si="532"/>
        <v>0</v>
      </c>
      <c r="AA214" s="113"/>
      <c r="AB214" s="280">
        <f t="shared" si="544"/>
        <v>105.809</v>
      </c>
    </row>
    <row r="215" spans="1:28" ht="14.65" hidden="1" customHeight="1" x14ac:dyDescent="0.2">
      <c r="A215" s="11"/>
      <c r="B215" s="11">
        <v>2219</v>
      </c>
      <c r="C215" s="11">
        <v>2322</v>
      </c>
      <c r="D215" s="11" t="s">
        <v>271</v>
      </c>
      <c r="E215" s="54"/>
      <c r="F215" s="183"/>
      <c r="G215" s="113"/>
      <c r="H215" s="112">
        <f t="shared" si="527"/>
        <v>0</v>
      </c>
      <c r="I215" s="113"/>
      <c r="J215" s="112">
        <f t="shared" si="528"/>
        <v>0</v>
      </c>
      <c r="K215" s="113"/>
      <c r="L215" s="112">
        <f t="shared" si="529"/>
        <v>0</v>
      </c>
      <c r="M215" s="113"/>
      <c r="N215" s="112">
        <f t="shared" si="523"/>
        <v>0</v>
      </c>
      <c r="O215" s="113"/>
      <c r="P215" s="112">
        <f t="shared" si="530"/>
        <v>0</v>
      </c>
      <c r="Q215" s="113"/>
      <c r="R215" s="112">
        <f t="shared" si="524"/>
        <v>0</v>
      </c>
      <c r="S215" s="113"/>
      <c r="T215" s="112">
        <f t="shared" si="525"/>
        <v>0</v>
      </c>
      <c r="U215" s="113"/>
      <c r="V215" s="112">
        <f t="shared" si="526"/>
        <v>0</v>
      </c>
      <c r="W215" s="113"/>
      <c r="X215" s="112">
        <f t="shared" si="531"/>
        <v>0</v>
      </c>
      <c r="Y215" s="113"/>
      <c r="Z215" s="112">
        <f t="shared" si="532"/>
        <v>0</v>
      </c>
      <c r="AA215" s="113"/>
      <c r="AB215" s="280" t="e">
        <f t="shared" si="544"/>
        <v>#DIV/0!</v>
      </c>
    </row>
    <row r="216" spans="1:28" ht="14.65" customHeight="1" x14ac:dyDescent="0.2">
      <c r="A216" s="11"/>
      <c r="B216" s="11">
        <v>2219</v>
      </c>
      <c r="C216" s="11">
        <v>2324</v>
      </c>
      <c r="D216" s="11" t="s">
        <v>593</v>
      </c>
      <c r="E216" s="54">
        <v>0</v>
      </c>
      <c r="F216" s="183">
        <v>0</v>
      </c>
      <c r="G216" s="113">
        <v>9.1</v>
      </c>
      <c r="H216" s="112">
        <f t="shared" ref="H216" si="575">I216-G216</f>
        <v>0</v>
      </c>
      <c r="I216" s="113">
        <v>9.1</v>
      </c>
      <c r="J216" s="112">
        <f t="shared" ref="J216" si="576">K216-I216</f>
        <v>0</v>
      </c>
      <c r="K216" s="113">
        <v>9.1</v>
      </c>
      <c r="L216" s="112">
        <f t="shared" ref="L216" si="577">M216-K216</f>
        <v>0</v>
      </c>
      <c r="M216" s="113">
        <v>9.1</v>
      </c>
      <c r="N216" s="112">
        <f t="shared" ref="N216" si="578">O216-M216</f>
        <v>0</v>
      </c>
      <c r="O216" s="113">
        <v>9.1</v>
      </c>
      <c r="P216" s="112">
        <f t="shared" ref="P216" si="579">Q216-O216</f>
        <v>-9.1</v>
      </c>
      <c r="Q216" s="113"/>
      <c r="R216" s="112">
        <f t="shared" ref="R216" si="580">S216-Q216</f>
        <v>9.1</v>
      </c>
      <c r="S216" s="113">
        <v>9.1</v>
      </c>
      <c r="T216" s="112">
        <f t="shared" ref="T216" si="581">U216-S216</f>
        <v>0</v>
      </c>
      <c r="U216" s="113">
        <v>9.1</v>
      </c>
      <c r="V216" s="112">
        <f t="shared" ref="V216" si="582">W216-U216</f>
        <v>0</v>
      </c>
      <c r="W216" s="113">
        <v>9.1</v>
      </c>
      <c r="X216" s="112">
        <f t="shared" ref="X216" si="583">Y216-W216</f>
        <v>-9.1</v>
      </c>
      <c r="Y216" s="113"/>
      <c r="Z216" s="112">
        <f t="shared" ref="Z216" si="584">AA216-Y216</f>
        <v>0</v>
      </c>
      <c r="AA216" s="113"/>
      <c r="AB216" s="280" t="e">
        <f t="shared" si="544"/>
        <v>#DIV/0!</v>
      </c>
    </row>
    <row r="217" spans="1:28" ht="14.65" hidden="1" customHeight="1" x14ac:dyDescent="0.2">
      <c r="A217" s="11"/>
      <c r="B217" s="11">
        <v>2219</v>
      </c>
      <c r="C217" s="11">
        <v>2329</v>
      </c>
      <c r="D217" s="11" t="s">
        <v>49</v>
      </c>
      <c r="E217" s="54"/>
      <c r="F217" s="183"/>
      <c r="G217" s="113"/>
      <c r="H217" s="112">
        <f t="shared" si="527"/>
        <v>0</v>
      </c>
      <c r="I217" s="113"/>
      <c r="J217" s="112">
        <f t="shared" si="528"/>
        <v>0</v>
      </c>
      <c r="K217" s="113"/>
      <c r="L217" s="112">
        <f t="shared" si="529"/>
        <v>0</v>
      </c>
      <c r="M217" s="113"/>
      <c r="N217" s="112">
        <f t="shared" si="523"/>
        <v>0</v>
      </c>
      <c r="O217" s="113"/>
      <c r="P217" s="112">
        <f t="shared" si="530"/>
        <v>0</v>
      </c>
      <c r="Q217" s="113"/>
      <c r="R217" s="112">
        <f t="shared" si="524"/>
        <v>0</v>
      </c>
      <c r="S217" s="113"/>
      <c r="T217" s="112">
        <f t="shared" si="525"/>
        <v>0</v>
      </c>
      <c r="U217" s="113"/>
      <c r="V217" s="112">
        <f t="shared" si="526"/>
        <v>0</v>
      </c>
      <c r="W217" s="113"/>
      <c r="X217" s="112">
        <f t="shared" si="531"/>
        <v>0</v>
      </c>
      <c r="Y217" s="113"/>
      <c r="Z217" s="112">
        <f t="shared" si="532"/>
        <v>0</v>
      </c>
      <c r="AA217" s="113"/>
      <c r="AB217" s="280" t="e">
        <f t="shared" si="544"/>
        <v>#DIV/0!</v>
      </c>
    </row>
    <row r="218" spans="1:28" ht="14.65" hidden="1" customHeight="1" x14ac:dyDescent="0.2">
      <c r="A218" s="11"/>
      <c r="B218" s="11">
        <v>3419</v>
      </c>
      <c r="C218" s="11">
        <v>2321</v>
      </c>
      <c r="D218" s="11" t="s">
        <v>286</v>
      </c>
      <c r="E218" s="54"/>
      <c r="F218" s="183"/>
      <c r="G218" s="113"/>
      <c r="H218" s="112">
        <f t="shared" si="527"/>
        <v>0</v>
      </c>
      <c r="I218" s="113"/>
      <c r="J218" s="112">
        <f t="shared" si="528"/>
        <v>0</v>
      </c>
      <c r="K218" s="113"/>
      <c r="L218" s="112">
        <f t="shared" si="529"/>
        <v>0</v>
      </c>
      <c r="M218" s="113"/>
      <c r="N218" s="112">
        <f t="shared" si="523"/>
        <v>0</v>
      </c>
      <c r="O218" s="113"/>
      <c r="P218" s="112">
        <f t="shared" si="530"/>
        <v>0</v>
      </c>
      <c r="Q218" s="113"/>
      <c r="R218" s="112">
        <f t="shared" si="524"/>
        <v>0</v>
      </c>
      <c r="S218" s="113"/>
      <c r="T218" s="112">
        <f t="shared" si="525"/>
        <v>0</v>
      </c>
      <c r="U218" s="113"/>
      <c r="V218" s="112">
        <f t="shared" si="526"/>
        <v>0</v>
      </c>
      <c r="W218" s="113"/>
      <c r="X218" s="112">
        <f t="shared" si="531"/>
        <v>0</v>
      </c>
      <c r="Y218" s="113"/>
      <c r="Z218" s="112">
        <f t="shared" si="532"/>
        <v>0</v>
      </c>
      <c r="AA218" s="113"/>
      <c r="AB218" s="280" t="e">
        <f t="shared" si="544"/>
        <v>#DIV/0!</v>
      </c>
    </row>
    <row r="219" spans="1:28" ht="14.65" hidden="1" customHeight="1" x14ac:dyDescent="0.2">
      <c r="A219" s="11"/>
      <c r="B219" s="11">
        <v>4379</v>
      </c>
      <c r="C219" s="11">
        <v>2212</v>
      </c>
      <c r="D219" s="11" t="s">
        <v>304</v>
      </c>
      <c r="E219" s="54"/>
      <c r="F219" s="183"/>
      <c r="G219" s="113"/>
      <c r="H219" s="112">
        <f t="shared" si="527"/>
        <v>0</v>
      </c>
      <c r="I219" s="113"/>
      <c r="J219" s="112">
        <f t="shared" si="528"/>
        <v>0</v>
      </c>
      <c r="K219" s="113"/>
      <c r="L219" s="112">
        <f t="shared" si="529"/>
        <v>0</v>
      </c>
      <c r="M219" s="113"/>
      <c r="N219" s="112">
        <f t="shared" si="523"/>
        <v>0</v>
      </c>
      <c r="O219" s="113"/>
      <c r="P219" s="112">
        <f t="shared" si="530"/>
        <v>0</v>
      </c>
      <c r="Q219" s="113"/>
      <c r="R219" s="112">
        <f t="shared" si="524"/>
        <v>0</v>
      </c>
      <c r="S219" s="113"/>
      <c r="T219" s="112">
        <f t="shared" si="525"/>
        <v>0</v>
      </c>
      <c r="U219" s="113"/>
      <c r="V219" s="112">
        <f t="shared" si="526"/>
        <v>0</v>
      </c>
      <c r="W219" s="113"/>
      <c r="X219" s="112">
        <f t="shared" si="531"/>
        <v>0</v>
      </c>
      <c r="Y219" s="113"/>
      <c r="Z219" s="112">
        <f t="shared" si="532"/>
        <v>0</v>
      </c>
      <c r="AA219" s="113"/>
      <c r="AB219" s="280" t="e">
        <f t="shared" si="544"/>
        <v>#DIV/0!</v>
      </c>
    </row>
    <row r="220" spans="1:28" ht="14.65" customHeight="1" x14ac:dyDescent="0.2">
      <c r="A220" s="11"/>
      <c r="B220" s="11">
        <v>3421</v>
      </c>
      <c r="C220" s="11">
        <v>2324</v>
      </c>
      <c r="D220" s="11" t="s">
        <v>642</v>
      </c>
      <c r="E220" s="54">
        <v>0</v>
      </c>
      <c r="F220" s="183">
        <v>0</v>
      </c>
      <c r="G220" s="113">
        <v>9.5</v>
      </c>
      <c r="H220" s="112">
        <f t="shared" ref="H220" si="585">I220-G220</f>
        <v>0</v>
      </c>
      <c r="I220" s="113">
        <v>9.5</v>
      </c>
      <c r="J220" s="112">
        <f t="shared" ref="J220" si="586">K220-I220</f>
        <v>0</v>
      </c>
      <c r="K220" s="113">
        <v>9.5</v>
      </c>
      <c r="L220" s="112">
        <f t="shared" ref="L220" si="587">M220-K220</f>
        <v>0</v>
      </c>
      <c r="M220" s="113">
        <v>9.5</v>
      </c>
      <c r="N220" s="112">
        <f t="shared" ref="N220" si="588">O220-M220</f>
        <v>0</v>
      </c>
      <c r="O220" s="113">
        <v>9.5</v>
      </c>
      <c r="P220" s="112">
        <f t="shared" ref="P220" si="589">Q220-O220</f>
        <v>-9.5</v>
      </c>
      <c r="Q220" s="113"/>
      <c r="R220" s="112">
        <f t="shared" ref="R220" si="590">S220-Q220</f>
        <v>9.5</v>
      </c>
      <c r="S220" s="113">
        <v>9.5</v>
      </c>
      <c r="T220" s="112">
        <f t="shared" ref="T220" si="591">U220-S220</f>
        <v>0</v>
      </c>
      <c r="U220" s="113">
        <v>9.5</v>
      </c>
      <c r="V220" s="112">
        <f t="shared" ref="V220" si="592">W220-U220</f>
        <v>0</v>
      </c>
      <c r="W220" s="113">
        <v>9.5</v>
      </c>
      <c r="X220" s="112">
        <f t="shared" ref="X220" si="593">Y220-W220</f>
        <v>-9.5</v>
      </c>
      <c r="Y220" s="113"/>
      <c r="Z220" s="112">
        <f t="shared" ref="Z220" si="594">AA220-Y220</f>
        <v>0</v>
      </c>
      <c r="AA220" s="113"/>
      <c r="AB220" s="280" t="e">
        <f t="shared" si="544"/>
        <v>#DIV/0!</v>
      </c>
    </row>
    <row r="221" spans="1:28" x14ac:dyDescent="0.2">
      <c r="A221" s="11"/>
      <c r="B221" s="11">
        <v>5311</v>
      </c>
      <c r="C221" s="11">
        <v>2111</v>
      </c>
      <c r="D221" s="11" t="s">
        <v>48</v>
      </c>
      <c r="E221" s="54">
        <v>435</v>
      </c>
      <c r="F221" s="183">
        <v>435</v>
      </c>
      <c r="G221" s="113">
        <v>68.599999999999994</v>
      </c>
      <c r="H221" s="112">
        <f t="shared" si="527"/>
        <v>25.400000000000006</v>
      </c>
      <c r="I221" s="113">
        <v>94</v>
      </c>
      <c r="J221" s="112">
        <f t="shared" si="528"/>
        <v>67.800000000000011</v>
      </c>
      <c r="K221" s="113">
        <v>161.80000000000001</v>
      </c>
      <c r="L221" s="112">
        <f t="shared" si="529"/>
        <v>3.5999999999999943</v>
      </c>
      <c r="M221" s="113">
        <v>165.4</v>
      </c>
      <c r="N221" s="112">
        <f t="shared" si="523"/>
        <v>30.299999999999983</v>
      </c>
      <c r="O221" s="113">
        <v>195.7</v>
      </c>
      <c r="P221" s="112">
        <f t="shared" si="530"/>
        <v>-195.7</v>
      </c>
      <c r="Q221" s="113"/>
      <c r="R221" s="112">
        <f t="shared" si="524"/>
        <v>282.8</v>
      </c>
      <c r="S221" s="113">
        <v>282.8</v>
      </c>
      <c r="T221" s="112">
        <f t="shared" si="525"/>
        <v>30.5</v>
      </c>
      <c r="U221" s="113">
        <v>313.3</v>
      </c>
      <c r="V221" s="112">
        <f t="shared" si="526"/>
        <v>76.599999999999966</v>
      </c>
      <c r="W221" s="113">
        <v>389.9</v>
      </c>
      <c r="X221" s="112">
        <f t="shared" si="531"/>
        <v>-389.9</v>
      </c>
      <c r="Y221" s="113"/>
      <c r="Z221" s="112">
        <f t="shared" si="532"/>
        <v>0</v>
      </c>
      <c r="AA221" s="113"/>
      <c r="AB221" s="280">
        <f t="shared" si="544"/>
        <v>89.632183908045974</v>
      </c>
    </row>
    <row r="222" spans="1:28" ht="14.1" customHeight="1" x14ac:dyDescent="0.2">
      <c r="A222" s="11"/>
      <c r="B222" s="11">
        <v>5311</v>
      </c>
      <c r="C222" s="11">
        <v>2212</v>
      </c>
      <c r="D222" s="11" t="s">
        <v>218</v>
      </c>
      <c r="E222" s="54">
        <v>1600</v>
      </c>
      <c r="F222" s="183">
        <v>1600</v>
      </c>
      <c r="G222" s="113">
        <v>49.4</v>
      </c>
      <c r="H222" s="112">
        <f t="shared" si="527"/>
        <v>33.699999999999996</v>
      </c>
      <c r="I222" s="113">
        <v>83.1</v>
      </c>
      <c r="J222" s="112">
        <f t="shared" si="528"/>
        <v>28.800000000000011</v>
      </c>
      <c r="K222" s="113">
        <v>111.9</v>
      </c>
      <c r="L222" s="112">
        <f t="shared" si="529"/>
        <v>19.199999999999989</v>
      </c>
      <c r="M222" s="113">
        <v>131.1</v>
      </c>
      <c r="N222" s="112">
        <f t="shared" si="523"/>
        <v>20.599999999999994</v>
      </c>
      <c r="O222" s="113">
        <v>151.69999999999999</v>
      </c>
      <c r="P222" s="112">
        <f t="shared" si="530"/>
        <v>-151.69999999999999</v>
      </c>
      <c r="Q222" s="113"/>
      <c r="R222" s="112">
        <f t="shared" si="524"/>
        <v>186.8</v>
      </c>
      <c r="S222" s="113">
        <v>186.8</v>
      </c>
      <c r="T222" s="112">
        <f t="shared" si="525"/>
        <v>16.399999999999977</v>
      </c>
      <c r="U222" s="113">
        <v>203.2</v>
      </c>
      <c r="V222" s="112">
        <f t="shared" si="526"/>
        <v>14.100000000000023</v>
      </c>
      <c r="W222" s="113">
        <v>217.3</v>
      </c>
      <c r="X222" s="112">
        <f t="shared" si="531"/>
        <v>-217.3</v>
      </c>
      <c r="Y222" s="113"/>
      <c r="Z222" s="112">
        <f t="shared" si="532"/>
        <v>0</v>
      </c>
      <c r="AA222" s="113"/>
      <c r="AB222" s="280">
        <f t="shared" si="544"/>
        <v>13.581250000000001</v>
      </c>
    </row>
    <row r="223" spans="1:28" ht="18" hidden="1" customHeight="1" x14ac:dyDescent="0.2">
      <c r="A223" s="29"/>
      <c r="B223" s="29">
        <v>5311</v>
      </c>
      <c r="C223" s="29">
        <v>2310</v>
      </c>
      <c r="D223" s="29" t="s">
        <v>222</v>
      </c>
      <c r="E223" s="54"/>
      <c r="F223" s="183"/>
      <c r="G223" s="113"/>
      <c r="H223" s="112">
        <f t="shared" si="527"/>
        <v>0</v>
      </c>
      <c r="I223" s="113"/>
      <c r="J223" s="112">
        <f t="shared" si="528"/>
        <v>0</v>
      </c>
      <c r="K223" s="113"/>
      <c r="L223" s="112">
        <f t="shared" si="529"/>
        <v>0</v>
      </c>
      <c r="M223" s="113"/>
      <c r="N223" s="112">
        <f t="shared" si="523"/>
        <v>0</v>
      </c>
      <c r="O223" s="113"/>
      <c r="P223" s="112">
        <f t="shared" si="530"/>
        <v>0</v>
      </c>
      <c r="Q223" s="113"/>
      <c r="R223" s="112">
        <f t="shared" si="524"/>
        <v>0</v>
      </c>
      <c r="S223" s="113"/>
      <c r="T223" s="112">
        <f t="shared" si="525"/>
        <v>0</v>
      </c>
      <c r="U223" s="113"/>
      <c r="V223" s="112">
        <f t="shared" si="526"/>
        <v>0</v>
      </c>
      <c r="W223" s="113"/>
      <c r="X223" s="112">
        <f t="shared" si="531"/>
        <v>0</v>
      </c>
      <c r="Y223" s="113"/>
      <c r="Z223" s="112">
        <f t="shared" si="532"/>
        <v>0</v>
      </c>
      <c r="AA223" s="113"/>
      <c r="AB223" s="280" t="e">
        <f t="shared" si="544"/>
        <v>#DIV/0!</v>
      </c>
    </row>
    <row r="224" spans="1:28" ht="16.5" customHeight="1" x14ac:dyDescent="0.2">
      <c r="A224" s="11">
        <v>777</v>
      </c>
      <c r="B224" s="11">
        <v>5311</v>
      </c>
      <c r="C224" s="11">
        <v>2212</v>
      </c>
      <c r="D224" s="11" t="s">
        <v>305</v>
      </c>
      <c r="E224" s="54">
        <v>0</v>
      </c>
      <c r="F224" s="183">
        <v>0</v>
      </c>
      <c r="G224" s="113">
        <v>85.7</v>
      </c>
      <c r="H224" s="112">
        <f t="shared" si="527"/>
        <v>46.399999999999991</v>
      </c>
      <c r="I224" s="113">
        <v>132.1</v>
      </c>
      <c r="J224" s="112">
        <f t="shared" si="528"/>
        <v>42.900000000000006</v>
      </c>
      <c r="K224" s="113">
        <v>175</v>
      </c>
      <c r="L224" s="112">
        <f t="shared" si="529"/>
        <v>36.300000000000011</v>
      </c>
      <c r="M224" s="113">
        <v>211.3</v>
      </c>
      <c r="N224" s="112">
        <f t="shared" si="523"/>
        <v>45.199999999999989</v>
      </c>
      <c r="O224" s="113">
        <v>256.5</v>
      </c>
      <c r="P224" s="112">
        <f t="shared" si="530"/>
        <v>-256.5</v>
      </c>
      <c r="Q224" s="113"/>
      <c r="R224" s="112">
        <f t="shared" si="524"/>
        <v>325.60000000000002</v>
      </c>
      <c r="S224" s="113">
        <v>325.60000000000002</v>
      </c>
      <c r="T224" s="112">
        <f t="shared" si="525"/>
        <v>33.299999999999955</v>
      </c>
      <c r="U224" s="113">
        <v>358.9</v>
      </c>
      <c r="V224" s="112">
        <f t="shared" si="526"/>
        <v>36</v>
      </c>
      <c r="W224" s="113">
        <v>394.9</v>
      </c>
      <c r="X224" s="112">
        <f t="shared" si="531"/>
        <v>-394.9</v>
      </c>
      <c r="Y224" s="113"/>
      <c r="Z224" s="112">
        <f t="shared" si="532"/>
        <v>0</v>
      </c>
      <c r="AA224" s="113"/>
      <c r="AB224" s="280" t="e">
        <f t="shared" si="544"/>
        <v>#DIV/0!</v>
      </c>
    </row>
    <row r="225" spans="1:28" ht="18" hidden="1" customHeight="1" x14ac:dyDescent="0.2">
      <c r="A225" s="29"/>
      <c r="B225" s="29">
        <v>5311</v>
      </c>
      <c r="C225" s="29">
        <v>2322</v>
      </c>
      <c r="D225" s="29" t="s">
        <v>223</v>
      </c>
      <c r="E225" s="54"/>
      <c r="F225" s="183"/>
      <c r="G225" s="113"/>
      <c r="H225" s="112">
        <f t="shared" si="527"/>
        <v>0</v>
      </c>
      <c r="I225" s="113"/>
      <c r="J225" s="112">
        <f t="shared" si="528"/>
        <v>0</v>
      </c>
      <c r="K225" s="113"/>
      <c r="L225" s="112">
        <f t="shared" si="529"/>
        <v>0</v>
      </c>
      <c r="M225" s="113"/>
      <c r="N225" s="112">
        <f t="shared" si="523"/>
        <v>0</v>
      </c>
      <c r="O225" s="113"/>
      <c r="P225" s="112">
        <f t="shared" si="530"/>
        <v>0</v>
      </c>
      <c r="Q225" s="113"/>
      <c r="R225" s="112">
        <f t="shared" si="524"/>
        <v>0</v>
      </c>
      <c r="S225" s="113"/>
      <c r="T225" s="112">
        <f t="shared" si="525"/>
        <v>0</v>
      </c>
      <c r="U225" s="113"/>
      <c r="V225" s="112">
        <f t="shared" si="526"/>
        <v>0</v>
      </c>
      <c r="W225" s="113"/>
      <c r="X225" s="112">
        <f t="shared" si="531"/>
        <v>0</v>
      </c>
      <c r="Y225" s="113"/>
      <c r="Z225" s="112">
        <f t="shared" si="532"/>
        <v>0</v>
      </c>
      <c r="AA225" s="113"/>
      <c r="AB225" s="280" t="e">
        <f t="shared" si="544"/>
        <v>#DIV/0!</v>
      </c>
    </row>
    <row r="226" spans="1:28" x14ac:dyDescent="0.2">
      <c r="A226" s="11"/>
      <c r="B226" s="11">
        <v>5311</v>
      </c>
      <c r="C226" s="11">
        <v>2324</v>
      </c>
      <c r="D226" s="11" t="s">
        <v>643</v>
      </c>
      <c r="E226" s="54">
        <v>50</v>
      </c>
      <c r="F226" s="183">
        <v>50</v>
      </c>
      <c r="G226" s="113">
        <v>263.39999999999998</v>
      </c>
      <c r="H226" s="112">
        <f t="shared" si="527"/>
        <v>14.900000000000034</v>
      </c>
      <c r="I226" s="113">
        <v>278.3</v>
      </c>
      <c r="J226" s="112">
        <f t="shared" si="528"/>
        <v>2.0999999999999659</v>
      </c>
      <c r="K226" s="113">
        <v>280.39999999999998</v>
      </c>
      <c r="L226" s="112">
        <f t="shared" si="529"/>
        <v>0.5</v>
      </c>
      <c r="M226" s="113">
        <v>280.89999999999998</v>
      </c>
      <c r="N226" s="112">
        <f t="shared" si="523"/>
        <v>0.80000000000001137</v>
      </c>
      <c r="O226" s="113">
        <v>281.7</v>
      </c>
      <c r="P226" s="112">
        <f t="shared" si="530"/>
        <v>-281.7</v>
      </c>
      <c r="Q226" s="113"/>
      <c r="R226" s="112">
        <f t="shared" si="524"/>
        <v>282.7</v>
      </c>
      <c r="S226" s="113">
        <v>282.7</v>
      </c>
      <c r="T226" s="112">
        <f t="shared" si="525"/>
        <v>0.5</v>
      </c>
      <c r="U226" s="113">
        <v>283.2</v>
      </c>
      <c r="V226" s="112">
        <f t="shared" si="526"/>
        <v>0.5</v>
      </c>
      <c r="W226" s="113">
        <v>283.7</v>
      </c>
      <c r="X226" s="112">
        <f t="shared" si="531"/>
        <v>-283.7</v>
      </c>
      <c r="Y226" s="113"/>
      <c r="Z226" s="112">
        <f t="shared" si="532"/>
        <v>0</v>
      </c>
      <c r="AA226" s="113"/>
      <c r="AB226" s="280">
        <f t="shared" si="544"/>
        <v>567.4</v>
      </c>
    </row>
    <row r="227" spans="1:28" ht="17.649999999999999" customHeight="1" x14ac:dyDescent="0.2">
      <c r="A227" s="29"/>
      <c r="B227" s="29">
        <v>5311</v>
      </c>
      <c r="C227" s="29">
        <v>2329</v>
      </c>
      <c r="D227" s="29" t="s">
        <v>219</v>
      </c>
      <c r="E227" s="54">
        <v>0</v>
      </c>
      <c r="F227" s="183">
        <v>0</v>
      </c>
      <c r="G227" s="113"/>
      <c r="H227" s="112">
        <f t="shared" si="527"/>
        <v>0</v>
      </c>
      <c r="I227" s="113"/>
      <c r="J227" s="112">
        <f t="shared" si="528"/>
        <v>0</v>
      </c>
      <c r="K227" s="113"/>
      <c r="L227" s="112">
        <f t="shared" si="529"/>
        <v>3.1</v>
      </c>
      <c r="M227" s="113">
        <v>3.1</v>
      </c>
      <c r="N227" s="112">
        <f t="shared" si="523"/>
        <v>0.10000000000000009</v>
      </c>
      <c r="O227" s="113">
        <v>3.2</v>
      </c>
      <c r="P227" s="112">
        <f t="shared" si="530"/>
        <v>-3.2</v>
      </c>
      <c r="Q227" s="113"/>
      <c r="R227" s="112">
        <f t="shared" si="524"/>
        <v>3.2</v>
      </c>
      <c r="S227" s="113">
        <v>3.2</v>
      </c>
      <c r="T227" s="112">
        <f t="shared" si="525"/>
        <v>0</v>
      </c>
      <c r="U227" s="113">
        <v>3.2</v>
      </c>
      <c r="V227" s="112">
        <f t="shared" si="526"/>
        <v>0</v>
      </c>
      <c r="W227" s="113">
        <v>3.2</v>
      </c>
      <c r="X227" s="112">
        <f t="shared" si="531"/>
        <v>-3.2</v>
      </c>
      <c r="Y227" s="113"/>
      <c r="Z227" s="112">
        <f t="shared" si="532"/>
        <v>0</v>
      </c>
      <c r="AA227" s="113"/>
      <c r="AB227" s="280" t="e">
        <f t="shared" si="544"/>
        <v>#DIV/0!</v>
      </c>
    </row>
    <row r="228" spans="1:28" ht="15.75" hidden="1" customHeight="1" x14ac:dyDescent="0.2">
      <c r="A228" s="29"/>
      <c r="B228" s="29">
        <v>5311</v>
      </c>
      <c r="C228" s="29">
        <v>2329</v>
      </c>
      <c r="D228" s="29" t="s">
        <v>219</v>
      </c>
      <c r="E228" s="54"/>
      <c r="F228" s="183"/>
      <c r="G228" s="113"/>
      <c r="H228" s="112">
        <f t="shared" si="527"/>
        <v>0</v>
      </c>
      <c r="I228" s="113"/>
      <c r="J228" s="112">
        <f t="shared" si="528"/>
        <v>0</v>
      </c>
      <c r="K228" s="113"/>
      <c r="L228" s="112">
        <f t="shared" si="529"/>
        <v>0</v>
      </c>
      <c r="M228" s="113"/>
      <c r="N228" s="112">
        <f t="shared" si="523"/>
        <v>0</v>
      </c>
      <c r="O228" s="113"/>
      <c r="P228" s="112">
        <f t="shared" si="530"/>
        <v>0</v>
      </c>
      <c r="Q228" s="113"/>
      <c r="R228" s="112">
        <f t="shared" si="524"/>
        <v>0</v>
      </c>
      <c r="S228" s="113"/>
      <c r="T228" s="112">
        <f t="shared" si="525"/>
        <v>0</v>
      </c>
      <c r="U228" s="113"/>
      <c r="V228" s="112">
        <f t="shared" si="526"/>
        <v>0</v>
      </c>
      <c r="W228" s="113"/>
      <c r="X228" s="112">
        <f t="shared" si="531"/>
        <v>0</v>
      </c>
      <c r="Y228" s="113"/>
      <c r="Z228" s="112">
        <f t="shared" si="532"/>
        <v>0</v>
      </c>
      <c r="AA228" s="113"/>
      <c r="AB228" s="280" t="e">
        <f t="shared" si="544"/>
        <v>#DIV/0!</v>
      </c>
    </row>
    <row r="229" spans="1:28" x14ac:dyDescent="0.2">
      <c r="A229" s="29"/>
      <c r="B229" s="29">
        <v>5311</v>
      </c>
      <c r="C229" s="29">
        <v>3113</v>
      </c>
      <c r="D229" s="29" t="s">
        <v>220</v>
      </c>
      <c r="E229" s="54">
        <v>0</v>
      </c>
      <c r="F229" s="183">
        <v>0</v>
      </c>
      <c r="G229" s="113"/>
      <c r="H229" s="112">
        <f t="shared" si="527"/>
        <v>0</v>
      </c>
      <c r="I229" s="113"/>
      <c r="J229" s="112">
        <f t="shared" si="528"/>
        <v>0</v>
      </c>
      <c r="K229" s="113"/>
      <c r="L229" s="112">
        <f t="shared" si="529"/>
        <v>0</v>
      </c>
      <c r="M229" s="113"/>
      <c r="N229" s="112">
        <f t="shared" si="523"/>
        <v>0</v>
      </c>
      <c r="O229" s="113"/>
      <c r="P229" s="112">
        <f t="shared" si="530"/>
        <v>0</v>
      </c>
      <c r="Q229" s="113"/>
      <c r="R229" s="112">
        <f t="shared" si="524"/>
        <v>0</v>
      </c>
      <c r="S229" s="113"/>
      <c r="T229" s="112">
        <f t="shared" si="525"/>
        <v>0</v>
      </c>
      <c r="U229" s="113"/>
      <c r="V229" s="112">
        <f t="shared" si="526"/>
        <v>145.19999999999999</v>
      </c>
      <c r="W229" s="113">
        <v>145.19999999999999</v>
      </c>
      <c r="X229" s="112">
        <f t="shared" si="531"/>
        <v>-145.19999999999999</v>
      </c>
      <c r="Y229" s="113"/>
      <c r="Z229" s="112">
        <f t="shared" si="532"/>
        <v>0</v>
      </c>
      <c r="AA229" s="113"/>
      <c r="AB229" s="280" t="e">
        <f t="shared" si="544"/>
        <v>#DIV/0!</v>
      </c>
    </row>
    <row r="230" spans="1:28" ht="15.75" thickBot="1" x14ac:dyDescent="0.25">
      <c r="A230" s="29"/>
      <c r="B230" s="29">
        <v>6409</v>
      </c>
      <c r="C230" s="29">
        <v>2328</v>
      </c>
      <c r="D230" s="29" t="s">
        <v>221</v>
      </c>
      <c r="E230" s="54">
        <v>0</v>
      </c>
      <c r="F230" s="183">
        <v>0</v>
      </c>
      <c r="G230" s="113"/>
      <c r="H230" s="112">
        <f t="shared" si="527"/>
        <v>0</v>
      </c>
      <c r="I230" s="113"/>
      <c r="J230" s="112">
        <f t="shared" si="528"/>
        <v>3.6</v>
      </c>
      <c r="K230" s="113">
        <v>3.6</v>
      </c>
      <c r="L230" s="112">
        <f t="shared" si="529"/>
        <v>-3.6</v>
      </c>
      <c r="M230" s="113">
        <v>0</v>
      </c>
      <c r="N230" s="112">
        <f t="shared" si="523"/>
        <v>0</v>
      </c>
      <c r="O230" s="113">
        <v>0</v>
      </c>
      <c r="P230" s="112">
        <f t="shared" si="530"/>
        <v>0</v>
      </c>
      <c r="Q230" s="113"/>
      <c r="R230" s="112">
        <f t="shared" si="524"/>
        <v>0</v>
      </c>
      <c r="S230" s="113">
        <v>0</v>
      </c>
      <c r="T230" s="112">
        <f t="shared" si="525"/>
        <v>0</v>
      </c>
      <c r="U230" s="113"/>
      <c r="V230" s="112">
        <f t="shared" si="526"/>
        <v>0</v>
      </c>
      <c r="W230" s="113">
        <v>0</v>
      </c>
      <c r="X230" s="112">
        <f t="shared" si="531"/>
        <v>0</v>
      </c>
      <c r="Y230" s="113"/>
      <c r="Z230" s="112">
        <f t="shared" si="532"/>
        <v>0</v>
      </c>
      <c r="AA230" s="113"/>
      <c r="AB230" s="280" t="e">
        <f t="shared" si="544"/>
        <v>#DIV/0!</v>
      </c>
    </row>
    <row r="231" spans="1:28" ht="15.75" hidden="1" thickBot="1" x14ac:dyDescent="0.25">
      <c r="A231" s="29"/>
      <c r="B231" s="29">
        <v>6409</v>
      </c>
      <c r="C231" s="29">
        <v>2329</v>
      </c>
      <c r="D231" s="29" t="s">
        <v>523</v>
      </c>
      <c r="E231" s="54"/>
      <c r="F231" s="183"/>
      <c r="G231" s="113"/>
      <c r="H231" s="112">
        <f t="shared" ref="H231" si="595">I231-G231</f>
        <v>0</v>
      </c>
      <c r="I231" s="113"/>
      <c r="J231" s="112">
        <f t="shared" ref="J231" si="596">K231-I231</f>
        <v>0</v>
      </c>
      <c r="K231" s="113"/>
      <c r="L231" s="112">
        <f t="shared" ref="L231" si="597">M231-K231</f>
        <v>0</v>
      </c>
      <c r="M231" s="113"/>
      <c r="N231" s="112">
        <f t="shared" ref="N231" si="598">O231-M231</f>
        <v>0</v>
      </c>
      <c r="O231" s="113"/>
      <c r="P231" s="112">
        <f t="shared" ref="P231" si="599">Q231-O231</f>
        <v>0</v>
      </c>
      <c r="Q231" s="113"/>
      <c r="R231" s="112">
        <f t="shared" ref="R231" si="600">S231-Q231</f>
        <v>0</v>
      </c>
      <c r="S231" s="113"/>
      <c r="T231" s="112">
        <f t="shared" ref="T231" si="601">U231-S231</f>
        <v>0</v>
      </c>
      <c r="U231" s="113"/>
      <c r="V231" s="112">
        <f t="shared" ref="V231" si="602">W231-U231</f>
        <v>0</v>
      </c>
      <c r="W231" s="113"/>
      <c r="X231" s="112">
        <f t="shared" ref="X231" si="603">Y231-W231</f>
        <v>0</v>
      </c>
      <c r="Y231" s="113"/>
      <c r="Z231" s="112">
        <f t="shared" ref="Z231" si="604">AA231-Y231</f>
        <v>0</v>
      </c>
      <c r="AA231" s="113"/>
      <c r="AB231" s="280" t="e">
        <f t="shared" si="544"/>
        <v>#DIV/0!</v>
      </c>
    </row>
    <row r="232" spans="1:28" ht="16.899999999999999" hidden="1" customHeight="1" thickBot="1" x14ac:dyDescent="0.25">
      <c r="A232" s="11"/>
      <c r="B232" s="11">
        <v>6171</v>
      </c>
      <c r="C232" s="11">
        <v>2212</v>
      </c>
      <c r="D232" s="29" t="s">
        <v>277</v>
      </c>
      <c r="E232" s="54">
        <v>0</v>
      </c>
      <c r="F232" s="183">
        <v>0</v>
      </c>
      <c r="G232" s="113">
        <v>0</v>
      </c>
      <c r="H232" s="112">
        <f t="shared" si="527"/>
        <v>0</v>
      </c>
      <c r="I232" s="113">
        <v>0</v>
      </c>
      <c r="J232" s="112">
        <f t="shared" si="528"/>
        <v>0</v>
      </c>
      <c r="K232" s="113">
        <v>0</v>
      </c>
      <c r="L232" s="112">
        <f t="shared" si="529"/>
        <v>0</v>
      </c>
      <c r="M232" s="113">
        <v>0</v>
      </c>
      <c r="N232" s="112">
        <f t="shared" si="523"/>
        <v>0</v>
      </c>
      <c r="O232" s="113">
        <v>0</v>
      </c>
      <c r="P232" s="112">
        <f t="shared" si="530"/>
        <v>0</v>
      </c>
      <c r="Q232" s="113">
        <v>0</v>
      </c>
      <c r="R232" s="112">
        <f t="shared" si="524"/>
        <v>0</v>
      </c>
      <c r="S232" s="113">
        <v>0</v>
      </c>
      <c r="T232" s="112">
        <f t="shared" si="525"/>
        <v>0</v>
      </c>
      <c r="U232" s="113">
        <v>0</v>
      </c>
      <c r="V232" s="112">
        <f t="shared" si="526"/>
        <v>0</v>
      </c>
      <c r="W232" s="113">
        <v>0</v>
      </c>
      <c r="X232" s="112">
        <f t="shared" si="531"/>
        <v>0</v>
      </c>
      <c r="Y232" s="113">
        <v>0</v>
      </c>
      <c r="Z232" s="112">
        <f t="shared" si="532"/>
        <v>0</v>
      </c>
      <c r="AA232" s="113">
        <v>0</v>
      </c>
      <c r="AB232" s="280" t="e">
        <f t="shared" si="544"/>
        <v>#DIV/0!</v>
      </c>
    </row>
    <row r="233" spans="1:28" s="6" customFormat="1" ht="21.75" customHeight="1" thickTop="1" thickBot="1" x14ac:dyDescent="0.3">
      <c r="A233" s="38"/>
      <c r="B233" s="38"/>
      <c r="C233" s="38"/>
      <c r="D233" s="37" t="s">
        <v>47</v>
      </c>
      <c r="E233" s="88">
        <f t="shared" ref="E233:AA233" si="605">SUM(E199:E232)</f>
        <v>13185</v>
      </c>
      <c r="F233" s="186">
        <f t="shared" si="605"/>
        <v>13858.5</v>
      </c>
      <c r="G233" s="206">
        <f t="shared" si="605"/>
        <v>2596.1</v>
      </c>
      <c r="H233" s="88">
        <f t="shared" si="605"/>
        <v>1233.2</v>
      </c>
      <c r="I233" s="206">
        <f t="shared" si="605"/>
        <v>3829.2999999999997</v>
      </c>
      <c r="J233" s="88">
        <f t="shared" si="605"/>
        <v>1256.1999999999998</v>
      </c>
      <c r="K233" s="206">
        <f t="shared" si="605"/>
        <v>5085.5</v>
      </c>
      <c r="L233" s="88">
        <f t="shared" si="605"/>
        <v>1489.9</v>
      </c>
      <c r="M233" s="206">
        <f t="shared" si="605"/>
        <v>6575.4000000000005</v>
      </c>
      <c r="N233" s="88">
        <f t="shared" si="605"/>
        <v>1255.6999999999996</v>
      </c>
      <c r="O233" s="206">
        <f t="shared" si="605"/>
        <v>7831.0999999999995</v>
      </c>
      <c r="P233" s="88">
        <f t="shared" si="605"/>
        <v>-7831.0999999999995</v>
      </c>
      <c r="Q233" s="206">
        <f t="shared" si="605"/>
        <v>0</v>
      </c>
      <c r="R233" s="88">
        <f t="shared" si="605"/>
        <v>10978.5</v>
      </c>
      <c r="S233" s="206">
        <f t="shared" si="605"/>
        <v>10978.5</v>
      </c>
      <c r="T233" s="88">
        <f t="shared" si="605"/>
        <v>1141.7</v>
      </c>
      <c r="U233" s="206">
        <f t="shared" si="605"/>
        <v>12120.2</v>
      </c>
      <c r="V233" s="88">
        <f t="shared" si="605"/>
        <v>1359.0000000000002</v>
      </c>
      <c r="W233" s="206">
        <f t="shared" si="605"/>
        <v>13479.2</v>
      </c>
      <c r="X233" s="88">
        <f t="shared" si="605"/>
        <v>-13479.2</v>
      </c>
      <c r="Y233" s="206">
        <f t="shared" si="605"/>
        <v>0</v>
      </c>
      <c r="Z233" s="88">
        <f t="shared" si="605"/>
        <v>0</v>
      </c>
      <c r="AA233" s="206">
        <f t="shared" si="605"/>
        <v>0</v>
      </c>
      <c r="AB233" s="280">
        <f t="shared" si="544"/>
        <v>97.263051556806303</v>
      </c>
    </row>
    <row r="234" spans="1:28" ht="15" customHeight="1" thickBot="1" x14ac:dyDescent="0.3">
      <c r="A234" s="7"/>
      <c r="B234" s="7"/>
      <c r="C234" s="7"/>
      <c r="D234" s="8"/>
      <c r="E234" s="96"/>
      <c r="F234" s="96"/>
    </row>
    <row r="235" spans="1:28" ht="15" hidden="1" customHeight="1" x14ac:dyDescent="0.25">
      <c r="A235" s="7"/>
      <c r="B235" s="7"/>
      <c r="C235" s="7"/>
      <c r="D235" s="8"/>
      <c r="E235" s="96"/>
      <c r="F235" s="96"/>
    </row>
    <row r="236" spans="1:28" ht="15" hidden="1" customHeight="1" x14ac:dyDescent="0.25">
      <c r="A236" s="7"/>
      <c r="B236" s="7"/>
      <c r="C236" s="7"/>
      <c r="D236" s="8"/>
      <c r="E236" s="96"/>
      <c r="F236" s="96"/>
    </row>
    <row r="237" spans="1:28" ht="15" hidden="1" customHeight="1" x14ac:dyDescent="0.25">
      <c r="A237" s="7"/>
      <c r="B237" s="7"/>
      <c r="C237" s="7"/>
      <c r="D237" s="8"/>
      <c r="E237" s="96"/>
      <c r="F237" s="96"/>
    </row>
    <row r="238" spans="1:28" ht="15" hidden="1" customHeight="1" x14ac:dyDescent="0.25">
      <c r="A238" s="7"/>
      <c r="B238" s="7"/>
      <c r="C238" s="7"/>
      <c r="D238" s="8"/>
      <c r="E238" s="96"/>
      <c r="F238" s="96"/>
    </row>
    <row r="239" spans="1:28" ht="15" hidden="1" customHeight="1" x14ac:dyDescent="0.25">
      <c r="A239" s="7"/>
      <c r="B239" s="7"/>
      <c r="C239" s="7"/>
      <c r="D239" s="8"/>
      <c r="E239" s="96"/>
      <c r="F239" s="96"/>
    </row>
    <row r="240" spans="1:28" ht="15" hidden="1" customHeight="1" x14ac:dyDescent="0.25">
      <c r="A240" s="7"/>
      <c r="B240" s="7"/>
      <c r="C240" s="7"/>
      <c r="D240" s="8"/>
      <c r="E240" s="96"/>
      <c r="F240" s="96"/>
    </row>
    <row r="241" spans="1:28" ht="15" hidden="1" customHeight="1" thickBot="1" x14ac:dyDescent="0.3">
      <c r="A241" s="7"/>
      <c r="B241" s="7"/>
      <c r="C241" s="7"/>
      <c r="D241" s="8"/>
      <c r="E241" s="187"/>
      <c r="F241" s="187"/>
    </row>
    <row r="242" spans="1:28" ht="15" hidden="1" customHeight="1" thickBot="1" x14ac:dyDescent="0.3">
      <c r="A242" s="7"/>
      <c r="B242" s="7"/>
      <c r="C242" s="7"/>
      <c r="D242" s="8"/>
      <c r="E242" s="96"/>
      <c r="F242" s="96"/>
    </row>
    <row r="243" spans="1:28" ht="15.75" x14ac:dyDescent="0.25">
      <c r="A243" s="22" t="s">
        <v>14</v>
      </c>
      <c r="B243" s="22" t="s">
        <v>405</v>
      </c>
      <c r="C243" s="22" t="s">
        <v>406</v>
      </c>
      <c r="D243" s="21" t="s">
        <v>12</v>
      </c>
      <c r="E243" s="20" t="s">
        <v>11</v>
      </c>
      <c r="F243" s="20" t="s">
        <v>11</v>
      </c>
      <c r="G243" s="20" t="s">
        <v>0</v>
      </c>
      <c r="H243" s="20" t="s">
        <v>0</v>
      </c>
      <c r="I243" s="20" t="s">
        <v>0</v>
      </c>
      <c r="J243" s="20" t="s">
        <v>0</v>
      </c>
      <c r="K243" s="20" t="s">
        <v>0</v>
      </c>
      <c r="L243" s="20" t="s">
        <v>0</v>
      </c>
      <c r="M243" s="20" t="s">
        <v>0</v>
      </c>
      <c r="N243" s="20" t="s">
        <v>0</v>
      </c>
      <c r="O243" s="20" t="s">
        <v>0</v>
      </c>
      <c r="P243" s="20" t="s">
        <v>0</v>
      </c>
      <c r="Q243" s="20" t="s">
        <v>0</v>
      </c>
      <c r="R243" s="20" t="s">
        <v>0</v>
      </c>
      <c r="S243" s="20" t="s">
        <v>0</v>
      </c>
      <c r="T243" s="20" t="s">
        <v>0</v>
      </c>
      <c r="U243" s="20" t="s">
        <v>0</v>
      </c>
      <c r="V243" s="20" t="s">
        <v>0</v>
      </c>
      <c r="W243" s="20" t="s">
        <v>0</v>
      </c>
      <c r="X243" s="20" t="s">
        <v>0</v>
      </c>
      <c r="Y243" s="20" t="s">
        <v>0</v>
      </c>
      <c r="Z243" s="20" t="s">
        <v>0</v>
      </c>
      <c r="AA243" s="20" t="s">
        <v>0</v>
      </c>
      <c r="AB243" s="114" t="s">
        <v>350</v>
      </c>
    </row>
    <row r="244" spans="1:28" ht="15.75" customHeight="1" thickBot="1" x14ac:dyDescent="0.3">
      <c r="A244" s="19"/>
      <c r="B244" s="19"/>
      <c r="C244" s="19"/>
      <c r="D244" s="18"/>
      <c r="E244" s="191" t="s">
        <v>10</v>
      </c>
      <c r="F244" s="193" t="s">
        <v>9</v>
      </c>
      <c r="G244" s="223" t="s">
        <v>567</v>
      </c>
      <c r="H244" s="223" t="s">
        <v>568</v>
      </c>
      <c r="I244" s="223" t="s">
        <v>569</v>
      </c>
      <c r="J244" s="223" t="s">
        <v>570</v>
      </c>
      <c r="K244" s="223" t="s">
        <v>571</v>
      </c>
      <c r="L244" s="223" t="s">
        <v>572</v>
      </c>
      <c r="M244" s="223" t="s">
        <v>573</v>
      </c>
      <c r="N244" s="223" t="s">
        <v>574</v>
      </c>
      <c r="O244" s="223" t="s">
        <v>575</v>
      </c>
      <c r="P244" s="223" t="s">
        <v>576</v>
      </c>
      <c r="Q244" s="223" t="s">
        <v>577</v>
      </c>
      <c r="R244" s="223" t="s">
        <v>578</v>
      </c>
      <c r="S244" s="223" t="s">
        <v>579</v>
      </c>
      <c r="T244" s="223" t="s">
        <v>580</v>
      </c>
      <c r="U244" s="223" t="s">
        <v>581</v>
      </c>
      <c r="V244" s="223" t="s">
        <v>582</v>
      </c>
      <c r="W244" s="223" t="s">
        <v>583</v>
      </c>
      <c r="X244" s="223" t="s">
        <v>584</v>
      </c>
      <c r="Y244" s="223" t="s">
        <v>585</v>
      </c>
      <c r="Z244" s="223" t="s">
        <v>586</v>
      </c>
      <c r="AA244" s="223" t="s">
        <v>587</v>
      </c>
      <c r="AB244" s="120" t="s">
        <v>351</v>
      </c>
    </row>
    <row r="245" spans="1:28" ht="18.75" customHeight="1" thickTop="1" x14ac:dyDescent="0.25">
      <c r="A245" s="27">
        <v>100</v>
      </c>
      <c r="B245" s="291" t="s">
        <v>349</v>
      </c>
      <c r="C245" s="292"/>
      <c r="D245" s="293"/>
      <c r="E245" s="53"/>
      <c r="F245" s="194"/>
      <c r="G245" s="209"/>
      <c r="H245" s="210"/>
      <c r="I245" s="209"/>
      <c r="J245" s="210"/>
      <c r="K245" s="209"/>
      <c r="L245" s="210"/>
      <c r="M245" s="209"/>
      <c r="N245" s="210"/>
      <c r="O245" s="209"/>
      <c r="P245" s="210"/>
      <c r="Q245" s="209"/>
      <c r="R245" s="210"/>
      <c r="S245" s="209"/>
      <c r="T245" s="210"/>
      <c r="U245" s="209"/>
      <c r="V245" s="210"/>
      <c r="W245" s="209"/>
      <c r="X245" s="210"/>
      <c r="Y245" s="209"/>
      <c r="Z245" s="210"/>
      <c r="AA245" s="209"/>
      <c r="AB245" s="127"/>
    </row>
    <row r="246" spans="1:28" x14ac:dyDescent="0.2">
      <c r="A246" s="11"/>
      <c r="B246" s="11"/>
      <c r="C246" s="11"/>
      <c r="D246" s="11"/>
      <c r="E246" s="54"/>
      <c r="F246" s="183"/>
      <c r="G246" s="211"/>
      <c r="H246" s="212"/>
      <c r="I246" s="211"/>
      <c r="J246" s="212"/>
      <c r="K246" s="211"/>
      <c r="L246" s="212"/>
      <c r="M246" s="211"/>
      <c r="N246" s="212"/>
      <c r="O246" s="211"/>
      <c r="P246" s="212"/>
      <c r="Q246" s="211"/>
      <c r="R246" s="212"/>
      <c r="S246" s="211"/>
      <c r="T246" s="212"/>
      <c r="U246" s="211"/>
      <c r="V246" s="212"/>
      <c r="W246" s="211"/>
      <c r="X246" s="212"/>
      <c r="Y246" s="211"/>
      <c r="Z246" s="212"/>
      <c r="AA246" s="211"/>
      <c r="AB246" s="125"/>
    </row>
    <row r="247" spans="1:28" x14ac:dyDescent="0.2">
      <c r="A247" s="29"/>
      <c r="B247" s="11"/>
      <c r="C247" s="11">
        <v>1333</v>
      </c>
      <c r="D247" s="11" t="s">
        <v>58</v>
      </c>
      <c r="E247" s="54">
        <v>450</v>
      </c>
      <c r="F247" s="183">
        <v>450</v>
      </c>
      <c r="G247" s="113">
        <v>0</v>
      </c>
      <c r="H247" s="112">
        <f t="shared" ref="H247:H250" si="606">I247-G247</f>
        <v>89.9</v>
      </c>
      <c r="I247" s="113">
        <v>89.9</v>
      </c>
      <c r="J247" s="112">
        <f t="shared" ref="J247:J250" si="607">K247-I247</f>
        <v>-0.10000000000000853</v>
      </c>
      <c r="K247" s="113">
        <v>89.8</v>
      </c>
      <c r="L247" s="112">
        <f t="shared" ref="L247:L250" si="608">M247-K247</f>
        <v>78.500000000000014</v>
      </c>
      <c r="M247" s="113">
        <v>168.3</v>
      </c>
      <c r="N247" s="112">
        <f t="shared" ref="N247:N250" si="609">O247-M247</f>
        <v>9.9999999999994316E-2</v>
      </c>
      <c r="O247" s="113">
        <v>168.4</v>
      </c>
      <c r="P247" s="112">
        <f t="shared" ref="P247:P250" si="610">Q247-O247</f>
        <v>-168.4</v>
      </c>
      <c r="Q247" s="113"/>
      <c r="R247" s="112">
        <f t="shared" ref="R247:R250" si="611">S247-Q247</f>
        <v>168.3</v>
      </c>
      <c r="S247" s="113">
        <v>168.3</v>
      </c>
      <c r="T247" s="112">
        <f t="shared" ref="T247:T250" si="612">U247-S247</f>
        <v>62.099999999999994</v>
      </c>
      <c r="U247" s="113">
        <v>230.4</v>
      </c>
      <c r="V247" s="112">
        <f t="shared" ref="V247:V250" si="613">W247-U247</f>
        <v>0</v>
      </c>
      <c r="W247" s="113">
        <v>230.4</v>
      </c>
      <c r="X247" s="112">
        <f t="shared" ref="X247:X250" si="614">Y247-W247</f>
        <v>-230.4</v>
      </c>
      <c r="Y247" s="113"/>
      <c r="Z247" s="112">
        <f t="shared" ref="Z247:Z250" si="615">AA247-Y247</f>
        <v>0</v>
      </c>
      <c r="AA247" s="113"/>
      <c r="AB247" s="280">
        <f t="shared" ref="AB247:AB273" si="616">(W247/F247)*100</f>
        <v>51.2</v>
      </c>
    </row>
    <row r="248" spans="1:28" x14ac:dyDescent="0.2">
      <c r="A248" s="29"/>
      <c r="B248" s="11"/>
      <c r="C248" s="11">
        <v>1334</v>
      </c>
      <c r="D248" s="11" t="s">
        <v>57</v>
      </c>
      <c r="E248" s="54">
        <v>250</v>
      </c>
      <c r="F248" s="183">
        <v>250</v>
      </c>
      <c r="G248" s="113">
        <v>137.6</v>
      </c>
      <c r="H248" s="112">
        <f t="shared" si="606"/>
        <v>0</v>
      </c>
      <c r="I248" s="113">
        <v>137.6</v>
      </c>
      <c r="J248" s="112">
        <f t="shared" si="607"/>
        <v>39</v>
      </c>
      <c r="K248" s="113">
        <v>176.6</v>
      </c>
      <c r="L248" s="112">
        <f t="shared" si="608"/>
        <v>64.700000000000017</v>
      </c>
      <c r="M248" s="113">
        <v>241.3</v>
      </c>
      <c r="N248" s="112">
        <f t="shared" si="609"/>
        <v>24.699999999999989</v>
      </c>
      <c r="O248" s="113">
        <v>266</v>
      </c>
      <c r="P248" s="112">
        <f t="shared" si="610"/>
        <v>-266</v>
      </c>
      <c r="Q248" s="113"/>
      <c r="R248" s="112">
        <f t="shared" si="611"/>
        <v>288.3</v>
      </c>
      <c r="S248" s="113">
        <v>288.3</v>
      </c>
      <c r="T248" s="112">
        <f t="shared" si="612"/>
        <v>0</v>
      </c>
      <c r="U248" s="113">
        <v>288.3</v>
      </c>
      <c r="V248" s="112">
        <f t="shared" si="613"/>
        <v>72.800000000000011</v>
      </c>
      <c r="W248" s="113">
        <v>361.1</v>
      </c>
      <c r="X248" s="112">
        <f t="shared" si="614"/>
        <v>-361.1</v>
      </c>
      <c r="Y248" s="113"/>
      <c r="Z248" s="112">
        <f t="shared" si="615"/>
        <v>0</v>
      </c>
      <c r="AA248" s="113"/>
      <c r="AB248" s="280">
        <f t="shared" si="616"/>
        <v>144.44000000000003</v>
      </c>
    </row>
    <row r="249" spans="1:28" x14ac:dyDescent="0.2">
      <c r="A249" s="29"/>
      <c r="B249" s="11"/>
      <c r="C249" s="11">
        <v>1335</v>
      </c>
      <c r="D249" s="11" t="s">
        <v>56</v>
      </c>
      <c r="E249" s="54">
        <v>25</v>
      </c>
      <c r="F249" s="183">
        <v>25</v>
      </c>
      <c r="G249" s="113">
        <v>16.8</v>
      </c>
      <c r="H249" s="112">
        <f t="shared" si="606"/>
        <v>0</v>
      </c>
      <c r="I249" s="113">
        <v>16.8</v>
      </c>
      <c r="J249" s="112">
        <f t="shared" si="607"/>
        <v>0</v>
      </c>
      <c r="K249" s="113">
        <v>16.8</v>
      </c>
      <c r="L249" s="112">
        <f t="shared" si="608"/>
        <v>0</v>
      </c>
      <c r="M249" s="113">
        <v>16.8</v>
      </c>
      <c r="N249" s="112">
        <f t="shared" si="609"/>
        <v>0</v>
      </c>
      <c r="O249" s="113">
        <v>16.8</v>
      </c>
      <c r="P249" s="112">
        <f t="shared" si="610"/>
        <v>-16.8</v>
      </c>
      <c r="Q249" s="113"/>
      <c r="R249" s="112">
        <f t="shared" si="611"/>
        <v>16.8</v>
      </c>
      <c r="S249" s="113">
        <v>16.8</v>
      </c>
      <c r="T249" s="112">
        <f t="shared" si="612"/>
        <v>0</v>
      </c>
      <c r="U249" s="113">
        <v>16.8</v>
      </c>
      <c r="V249" s="112">
        <f t="shared" si="613"/>
        <v>0</v>
      </c>
      <c r="W249" s="113">
        <v>16.8</v>
      </c>
      <c r="X249" s="112">
        <f t="shared" si="614"/>
        <v>-16.8</v>
      </c>
      <c r="Y249" s="113"/>
      <c r="Z249" s="112">
        <f t="shared" si="615"/>
        <v>0</v>
      </c>
      <c r="AA249" s="113"/>
      <c r="AB249" s="280">
        <f t="shared" si="616"/>
        <v>67.2</v>
      </c>
    </row>
    <row r="250" spans="1:28" x14ac:dyDescent="0.2">
      <c r="A250" s="29"/>
      <c r="B250" s="11"/>
      <c r="C250" s="11">
        <v>1356</v>
      </c>
      <c r="D250" s="11" t="s">
        <v>209</v>
      </c>
      <c r="E250" s="54">
        <v>9000</v>
      </c>
      <c r="F250" s="183">
        <v>9000</v>
      </c>
      <c r="G250" s="113">
        <v>0</v>
      </c>
      <c r="H250" s="112">
        <f t="shared" si="606"/>
        <v>1031.5</v>
      </c>
      <c r="I250" s="113">
        <v>1031.5</v>
      </c>
      <c r="J250" s="112">
        <f t="shared" si="607"/>
        <v>9.9999999999909051E-2</v>
      </c>
      <c r="K250" s="113">
        <v>1031.5999999999999</v>
      </c>
      <c r="L250" s="112">
        <f t="shared" si="608"/>
        <v>5590.7000000000007</v>
      </c>
      <c r="M250" s="113">
        <v>6622.3</v>
      </c>
      <c r="N250" s="112">
        <f t="shared" si="609"/>
        <v>734.19999999999982</v>
      </c>
      <c r="O250" s="113">
        <v>7356.5</v>
      </c>
      <c r="P250" s="112">
        <f t="shared" si="610"/>
        <v>-7356.5</v>
      </c>
      <c r="Q250" s="113"/>
      <c r="R250" s="112">
        <f t="shared" si="611"/>
        <v>8937.4</v>
      </c>
      <c r="S250" s="113">
        <v>8937.4</v>
      </c>
      <c r="T250" s="112">
        <f t="shared" si="612"/>
        <v>0</v>
      </c>
      <c r="U250" s="113">
        <v>8937.4</v>
      </c>
      <c r="V250" s="112">
        <f t="shared" si="613"/>
        <v>1526</v>
      </c>
      <c r="W250" s="113">
        <v>10463.4</v>
      </c>
      <c r="X250" s="112">
        <f t="shared" si="614"/>
        <v>-10463.4</v>
      </c>
      <c r="Y250" s="113"/>
      <c r="Z250" s="112">
        <f t="shared" si="615"/>
        <v>0</v>
      </c>
      <c r="AA250" s="113"/>
      <c r="AB250" s="280">
        <f t="shared" si="616"/>
        <v>116.25999999999999</v>
      </c>
    </row>
    <row r="251" spans="1:28" x14ac:dyDescent="0.2">
      <c r="A251" s="11"/>
      <c r="B251" s="11"/>
      <c r="C251" s="11">
        <v>1361</v>
      </c>
      <c r="D251" s="11" t="s">
        <v>28</v>
      </c>
      <c r="E251" s="54">
        <v>2380</v>
      </c>
      <c r="F251" s="183">
        <v>2380</v>
      </c>
      <c r="G251" s="113">
        <v>411.7</v>
      </c>
      <c r="H251" s="112">
        <f>I251-G251</f>
        <v>186.7</v>
      </c>
      <c r="I251" s="113">
        <v>598.4</v>
      </c>
      <c r="J251" s="112">
        <f>K251-I251</f>
        <v>159.30000000000007</v>
      </c>
      <c r="K251" s="113">
        <v>757.7</v>
      </c>
      <c r="L251" s="112">
        <f>M251-K251</f>
        <v>197.19999999999993</v>
      </c>
      <c r="M251" s="113">
        <v>954.9</v>
      </c>
      <c r="N251" s="112">
        <f t="shared" ref="N251:N270" si="617">O251-M251</f>
        <v>201.39999999999998</v>
      </c>
      <c r="O251" s="113">
        <v>1156.3</v>
      </c>
      <c r="P251" s="112">
        <f>Q251-O251</f>
        <v>-1156.3</v>
      </c>
      <c r="Q251" s="113"/>
      <c r="R251" s="112">
        <f t="shared" ref="R251:R270" si="618">S251-Q251</f>
        <v>1402</v>
      </c>
      <c r="S251" s="113">
        <v>1402</v>
      </c>
      <c r="T251" s="112">
        <f t="shared" ref="T251:T270" si="619">U251-S251</f>
        <v>126.40000000000009</v>
      </c>
      <c r="U251" s="113">
        <v>1528.4</v>
      </c>
      <c r="V251" s="112">
        <f t="shared" ref="V251:V270" si="620">W251-U251</f>
        <v>191.09999999999991</v>
      </c>
      <c r="W251" s="113">
        <v>1719.5</v>
      </c>
      <c r="X251" s="112">
        <f>Y251-W251</f>
        <v>-1719.5</v>
      </c>
      <c r="Y251" s="113"/>
      <c r="Z251" s="112">
        <f>AA251-Y251</f>
        <v>0</v>
      </c>
      <c r="AA251" s="113"/>
      <c r="AB251" s="280">
        <f t="shared" si="616"/>
        <v>72.247899159663859</v>
      </c>
    </row>
    <row r="252" spans="1:28" ht="15.75" hidden="1" x14ac:dyDescent="0.25">
      <c r="A252" s="31"/>
      <c r="B252" s="31"/>
      <c r="C252" s="11">
        <v>4111</v>
      </c>
      <c r="D252" s="11" t="s">
        <v>416</v>
      </c>
      <c r="E252" s="54"/>
      <c r="F252" s="183"/>
      <c r="G252" s="113"/>
      <c r="H252" s="112">
        <f t="shared" ref="H252" si="621">I252-G252</f>
        <v>0</v>
      </c>
      <c r="I252" s="113"/>
      <c r="J252" s="112">
        <f t="shared" ref="J252" si="622">K252-I252</f>
        <v>0</v>
      </c>
      <c r="K252" s="113"/>
      <c r="L252" s="112">
        <f t="shared" ref="L252" si="623">M252-K252</f>
        <v>0</v>
      </c>
      <c r="M252" s="113"/>
      <c r="N252" s="112">
        <f t="shared" ref="N252" si="624">O252-M252</f>
        <v>0</v>
      </c>
      <c r="O252" s="113"/>
      <c r="P252" s="112">
        <f t="shared" ref="P252" si="625">Q252-O252</f>
        <v>0</v>
      </c>
      <c r="Q252" s="113"/>
      <c r="R252" s="112">
        <f t="shared" ref="R252" si="626">S252-Q252</f>
        <v>0</v>
      </c>
      <c r="S252" s="113"/>
      <c r="T252" s="112">
        <f t="shared" ref="T252" si="627">U252-S252</f>
        <v>0</v>
      </c>
      <c r="U252" s="113"/>
      <c r="V252" s="112">
        <f t="shared" ref="V252" si="628">W252-U252</f>
        <v>0</v>
      </c>
      <c r="W252" s="113"/>
      <c r="X252" s="112">
        <f t="shared" ref="X252" si="629">Y252-W252</f>
        <v>0</v>
      </c>
      <c r="Y252" s="113"/>
      <c r="Z252" s="112">
        <f t="shared" ref="Z252" si="630">AA252-Y252</f>
        <v>0</v>
      </c>
      <c r="AA252" s="113"/>
      <c r="AB252" s="280" t="e">
        <f t="shared" si="616"/>
        <v>#DIV/0!</v>
      </c>
    </row>
    <row r="253" spans="1:28" ht="15.75" hidden="1" x14ac:dyDescent="0.25">
      <c r="A253" s="31"/>
      <c r="B253" s="31"/>
      <c r="C253" s="11">
        <v>4216</v>
      </c>
      <c r="D253" s="11" t="s">
        <v>46</v>
      </c>
      <c r="E253" s="54"/>
      <c r="F253" s="183"/>
      <c r="G253" s="113"/>
      <c r="H253" s="112">
        <f t="shared" ref="H253:H270" si="631">I253-G253</f>
        <v>0</v>
      </c>
      <c r="I253" s="113"/>
      <c r="J253" s="112">
        <f t="shared" ref="J253:J270" si="632">K253-I253</f>
        <v>0</v>
      </c>
      <c r="K253" s="113"/>
      <c r="L253" s="112">
        <f t="shared" ref="L253:L270" si="633">M253-K253</f>
        <v>0</v>
      </c>
      <c r="M253" s="113"/>
      <c r="N253" s="112">
        <f t="shared" si="617"/>
        <v>0</v>
      </c>
      <c r="O253" s="113"/>
      <c r="P253" s="112">
        <f t="shared" ref="P253:P270" si="634">Q253-O253</f>
        <v>0</v>
      </c>
      <c r="Q253" s="113"/>
      <c r="R253" s="112">
        <f t="shared" si="618"/>
        <v>0</v>
      </c>
      <c r="S253" s="113"/>
      <c r="T253" s="112">
        <f t="shared" si="619"/>
        <v>0</v>
      </c>
      <c r="U253" s="113"/>
      <c r="V253" s="112">
        <f t="shared" si="620"/>
        <v>0</v>
      </c>
      <c r="W253" s="113"/>
      <c r="X253" s="112">
        <f t="shared" ref="X253:X270" si="635">Y253-W253</f>
        <v>0</v>
      </c>
      <c r="Y253" s="113"/>
      <c r="Z253" s="112">
        <f t="shared" ref="Z253:Z270" si="636">AA253-Y253</f>
        <v>0</v>
      </c>
      <c r="AA253" s="113"/>
      <c r="AB253" s="280" t="e">
        <f t="shared" si="616"/>
        <v>#DIV/0!</v>
      </c>
    </row>
    <row r="254" spans="1:28" ht="15.75" x14ac:dyDescent="0.25">
      <c r="A254" s="31"/>
      <c r="B254" s="31"/>
      <c r="C254" s="11">
        <v>4121</v>
      </c>
      <c r="D254" s="11" t="s">
        <v>420</v>
      </c>
      <c r="E254" s="54">
        <v>0</v>
      </c>
      <c r="F254" s="183">
        <v>0</v>
      </c>
      <c r="G254" s="113"/>
      <c r="H254" s="112">
        <f t="shared" si="631"/>
        <v>0</v>
      </c>
      <c r="I254" s="113"/>
      <c r="J254" s="112">
        <f t="shared" si="632"/>
        <v>3</v>
      </c>
      <c r="K254" s="113">
        <v>3</v>
      </c>
      <c r="L254" s="112">
        <f t="shared" si="633"/>
        <v>0</v>
      </c>
      <c r="M254" s="113">
        <v>3</v>
      </c>
      <c r="N254" s="112">
        <f t="shared" si="617"/>
        <v>0</v>
      </c>
      <c r="O254" s="113">
        <v>3</v>
      </c>
      <c r="P254" s="112">
        <f t="shared" si="634"/>
        <v>-3</v>
      </c>
      <c r="Q254" s="113"/>
      <c r="R254" s="112">
        <f t="shared" si="618"/>
        <v>3</v>
      </c>
      <c r="S254" s="113">
        <v>3</v>
      </c>
      <c r="T254" s="112">
        <f t="shared" si="619"/>
        <v>0</v>
      </c>
      <c r="U254" s="113">
        <v>3</v>
      </c>
      <c r="V254" s="112">
        <f t="shared" si="620"/>
        <v>0</v>
      </c>
      <c r="W254" s="113">
        <v>3</v>
      </c>
      <c r="X254" s="112">
        <f t="shared" si="635"/>
        <v>-3</v>
      </c>
      <c r="Y254" s="113"/>
      <c r="Z254" s="112">
        <f t="shared" si="636"/>
        <v>0</v>
      </c>
      <c r="AA254" s="113"/>
      <c r="AB254" s="280" t="e">
        <f t="shared" si="616"/>
        <v>#DIV/0!</v>
      </c>
    </row>
    <row r="255" spans="1:28" ht="15" hidden="1" customHeight="1" x14ac:dyDescent="0.2">
      <c r="A255" s="29"/>
      <c r="B255" s="29">
        <v>1036</v>
      </c>
      <c r="C255" s="29">
        <v>2324</v>
      </c>
      <c r="D255" s="29" t="s">
        <v>506</v>
      </c>
      <c r="E255" s="54"/>
      <c r="F255" s="183"/>
      <c r="G255" s="113"/>
      <c r="H255" s="112">
        <f t="shared" si="631"/>
        <v>0</v>
      </c>
      <c r="I255" s="113"/>
      <c r="J255" s="112">
        <f t="shared" si="632"/>
        <v>0</v>
      </c>
      <c r="K255" s="113"/>
      <c r="L255" s="112">
        <f t="shared" si="633"/>
        <v>0</v>
      </c>
      <c r="M255" s="113"/>
      <c r="N255" s="112">
        <f t="shared" si="617"/>
        <v>0</v>
      </c>
      <c r="O255" s="113"/>
      <c r="P255" s="112">
        <f t="shared" si="634"/>
        <v>0</v>
      </c>
      <c r="Q255" s="113"/>
      <c r="R255" s="112">
        <f t="shared" si="618"/>
        <v>0</v>
      </c>
      <c r="S255" s="113"/>
      <c r="T255" s="112">
        <f t="shared" si="619"/>
        <v>0</v>
      </c>
      <c r="U255" s="113"/>
      <c r="V255" s="112">
        <f t="shared" si="620"/>
        <v>0</v>
      </c>
      <c r="W255" s="113"/>
      <c r="X255" s="112">
        <f t="shared" si="635"/>
        <v>0</v>
      </c>
      <c r="Y255" s="113"/>
      <c r="Z255" s="112">
        <f t="shared" si="636"/>
        <v>0</v>
      </c>
      <c r="AA255" s="113"/>
      <c r="AB255" s="280" t="e">
        <f t="shared" si="616"/>
        <v>#DIV/0!</v>
      </c>
    </row>
    <row r="256" spans="1:28" ht="15" customHeight="1" x14ac:dyDescent="0.2">
      <c r="A256" s="29"/>
      <c r="B256" s="29">
        <v>1069</v>
      </c>
      <c r="C256" s="29">
        <v>2212</v>
      </c>
      <c r="D256" s="29" t="s">
        <v>510</v>
      </c>
      <c r="E256" s="54">
        <v>0</v>
      </c>
      <c r="F256" s="183">
        <v>0</v>
      </c>
      <c r="G256" s="113">
        <v>10</v>
      </c>
      <c r="H256" s="112">
        <f t="shared" si="631"/>
        <v>0</v>
      </c>
      <c r="I256" s="113">
        <v>10</v>
      </c>
      <c r="J256" s="112">
        <f t="shared" si="632"/>
        <v>0</v>
      </c>
      <c r="K256" s="113">
        <v>10</v>
      </c>
      <c r="L256" s="112">
        <f t="shared" si="633"/>
        <v>0</v>
      </c>
      <c r="M256" s="113">
        <v>10</v>
      </c>
      <c r="N256" s="112">
        <f t="shared" si="617"/>
        <v>0</v>
      </c>
      <c r="O256" s="113">
        <v>10</v>
      </c>
      <c r="P256" s="112">
        <f t="shared" si="634"/>
        <v>-10</v>
      </c>
      <c r="Q256" s="113"/>
      <c r="R256" s="112">
        <f t="shared" si="618"/>
        <v>10</v>
      </c>
      <c r="S256" s="113">
        <v>10</v>
      </c>
      <c r="T256" s="112">
        <f t="shared" si="619"/>
        <v>0</v>
      </c>
      <c r="U256" s="113">
        <v>10</v>
      </c>
      <c r="V256" s="112">
        <f t="shared" si="620"/>
        <v>0</v>
      </c>
      <c r="W256" s="113">
        <v>10</v>
      </c>
      <c r="X256" s="112">
        <f t="shared" si="635"/>
        <v>-10</v>
      </c>
      <c r="Y256" s="113"/>
      <c r="Z256" s="112">
        <f t="shared" si="636"/>
        <v>0</v>
      </c>
      <c r="AA256" s="113"/>
      <c r="AB256" s="280" t="e">
        <f t="shared" si="616"/>
        <v>#DIV/0!</v>
      </c>
    </row>
    <row r="257" spans="1:28" ht="15" customHeight="1" x14ac:dyDescent="0.2">
      <c r="A257" s="29"/>
      <c r="B257" s="29">
        <v>1070</v>
      </c>
      <c r="C257" s="29">
        <v>2212</v>
      </c>
      <c r="D257" s="29" t="s">
        <v>210</v>
      </c>
      <c r="E257" s="54">
        <v>35</v>
      </c>
      <c r="F257" s="183">
        <v>35</v>
      </c>
      <c r="G257" s="113">
        <v>7</v>
      </c>
      <c r="H257" s="112">
        <f t="shared" ref="H257" si="637">I257-G257</f>
        <v>8</v>
      </c>
      <c r="I257" s="113">
        <v>15</v>
      </c>
      <c r="J257" s="112">
        <f t="shared" ref="J257" si="638">K257-I257</f>
        <v>2.3999999999999986</v>
      </c>
      <c r="K257" s="113">
        <v>17.399999999999999</v>
      </c>
      <c r="L257" s="112">
        <f t="shared" ref="L257" si="639">M257-K257</f>
        <v>28</v>
      </c>
      <c r="M257" s="113">
        <v>45.4</v>
      </c>
      <c r="N257" s="112">
        <f t="shared" ref="N257" si="640">O257-M257</f>
        <v>7</v>
      </c>
      <c r="O257" s="113">
        <v>52.4</v>
      </c>
      <c r="P257" s="112">
        <f t="shared" ref="P257" si="641">Q257-O257</f>
        <v>-52.4</v>
      </c>
      <c r="Q257" s="113"/>
      <c r="R257" s="112">
        <f t="shared" ref="R257" si="642">S257-Q257</f>
        <v>85.7</v>
      </c>
      <c r="S257" s="113">
        <v>85.7</v>
      </c>
      <c r="T257" s="112">
        <f t="shared" ref="T257" si="643">U257-S257</f>
        <v>6.2000000000000028</v>
      </c>
      <c r="U257" s="113">
        <v>91.9</v>
      </c>
      <c r="V257" s="112">
        <f t="shared" ref="V257" si="644">W257-U257</f>
        <v>12</v>
      </c>
      <c r="W257" s="113">
        <v>103.9</v>
      </c>
      <c r="X257" s="112">
        <f t="shared" ref="X257" si="645">Y257-W257</f>
        <v>-103.9</v>
      </c>
      <c r="Y257" s="113"/>
      <c r="Z257" s="112">
        <f t="shared" ref="Z257" si="646">AA257-Y257</f>
        <v>0</v>
      </c>
      <c r="AA257" s="113"/>
      <c r="AB257" s="280">
        <f t="shared" si="616"/>
        <v>296.85714285714289</v>
      </c>
    </row>
    <row r="258" spans="1:28" x14ac:dyDescent="0.2">
      <c r="A258" s="11"/>
      <c r="B258" s="11">
        <v>2169</v>
      </c>
      <c r="C258" s="11">
        <v>2212</v>
      </c>
      <c r="D258" s="11" t="s">
        <v>224</v>
      </c>
      <c r="E258" s="54">
        <v>200</v>
      </c>
      <c r="F258" s="183">
        <v>200</v>
      </c>
      <c r="G258" s="113">
        <v>17</v>
      </c>
      <c r="H258" s="112">
        <f t="shared" si="631"/>
        <v>110</v>
      </c>
      <c r="I258" s="113">
        <v>127</v>
      </c>
      <c r="J258" s="112">
        <f t="shared" si="632"/>
        <v>128</v>
      </c>
      <c r="K258" s="113">
        <v>255</v>
      </c>
      <c r="L258" s="112">
        <f t="shared" si="633"/>
        <v>25</v>
      </c>
      <c r="M258" s="113">
        <v>280</v>
      </c>
      <c r="N258" s="112">
        <f t="shared" si="617"/>
        <v>10</v>
      </c>
      <c r="O258" s="113">
        <v>290</v>
      </c>
      <c r="P258" s="112">
        <f t="shared" si="634"/>
        <v>-290</v>
      </c>
      <c r="Q258" s="113"/>
      <c r="R258" s="112">
        <f t="shared" si="618"/>
        <v>419</v>
      </c>
      <c r="S258" s="113">
        <v>419</v>
      </c>
      <c r="T258" s="112">
        <f t="shared" si="619"/>
        <v>0</v>
      </c>
      <c r="U258" s="113">
        <v>419</v>
      </c>
      <c r="V258" s="112">
        <f t="shared" si="620"/>
        <v>1.5</v>
      </c>
      <c r="W258" s="113">
        <v>420.5</v>
      </c>
      <c r="X258" s="112">
        <f t="shared" si="635"/>
        <v>-420.5</v>
      </c>
      <c r="Y258" s="113"/>
      <c r="Z258" s="112">
        <f t="shared" si="636"/>
        <v>0</v>
      </c>
      <c r="AA258" s="113"/>
      <c r="AB258" s="280">
        <f t="shared" si="616"/>
        <v>210.25</v>
      </c>
    </row>
    <row r="259" spans="1:28" hidden="1" x14ac:dyDescent="0.2">
      <c r="A259" s="29"/>
      <c r="B259" s="29">
        <v>3635</v>
      </c>
      <c r="C259" s="29">
        <v>3122</v>
      </c>
      <c r="D259" s="11" t="s">
        <v>45</v>
      </c>
      <c r="E259" s="54"/>
      <c r="F259" s="183"/>
      <c r="G259" s="113"/>
      <c r="H259" s="112">
        <f t="shared" si="631"/>
        <v>0</v>
      </c>
      <c r="I259" s="113"/>
      <c r="J259" s="112">
        <f t="shared" si="632"/>
        <v>0</v>
      </c>
      <c r="K259" s="113"/>
      <c r="L259" s="112">
        <f t="shared" si="633"/>
        <v>0</v>
      </c>
      <c r="M259" s="113"/>
      <c r="N259" s="112">
        <f t="shared" si="617"/>
        <v>0</v>
      </c>
      <c r="O259" s="113"/>
      <c r="P259" s="112">
        <f t="shared" si="634"/>
        <v>0</v>
      </c>
      <c r="Q259" s="113"/>
      <c r="R259" s="112">
        <f t="shared" si="618"/>
        <v>0</v>
      </c>
      <c r="S259" s="113"/>
      <c r="T259" s="112">
        <f t="shared" si="619"/>
        <v>0</v>
      </c>
      <c r="U259" s="113"/>
      <c r="V259" s="112">
        <f t="shared" si="620"/>
        <v>0</v>
      </c>
      <c r="W259" s="113"/>
      <c r="X259" s="112">
        <f t="shared" si="635"/>
        <v>0</v>
      </c>
      <c r="Y259" s="113"/>
      <c r="Z259" s="112">
        <f t="shared" si="636"/>
        <v>0</v>
      </c>
      <c r="AA259" s="113"/>
      <c r="AB259" s="280" t="e">
        <f t="shared" si="616"/>
        <v>#DIV/0!</v>
      </c>
    </row>
    <row r="260" spans="1:28" ht="15.95" hidden="1" customHeight="1" x14ac:dyDescent="0.25">
      <c r="A260" s="31"/>
      <c r="B260" s="32">
        <v>2169</v>
      </c>
      <c r="C260" s="11">
        <v>2324</v>
      </c>
      <c r="D260" s="11" t="s">
        <v>459</v>
      </c>
      <c r="E260" s="54"/>
      <c r="F260" s="183"/>
      <c r="G260" s="113"/>
      <c r="H260" s="112">
        <f t="shared" ref="H260" si="647">I260-G260</f>
        <v>0</v>
      </c>
      <c r="I260" s="113"/>
      <c r="J260" s="112">
        <f t="shared" ref="J260" si="648">K260-I260</f>
        <v>0</v>
      </c>
      <c r="K260" s="113"/>
      <c r="L260" s="112">
        <f t="shared" ref="L260" si="649">M260-K260</f>
        <v>0</v>
      </c>
      <c r="M260" s="113"/>
      <c r="N260" s="112">
        <f t="shared" ref="N260" si="650">O260-M260</f>
        <v>0</v>
      </c>
      <c r="O260" s="113"/>
      <c r="P260" s="112">
        <f t="shared" ref="P260" si="651">Q260-O260</f>
        <v>0</v>
      </c>
      <c r="Q260" s="113"/>
      <c r="R260" s="112">
        <f t="shared" ref="R260" si="652">S260-Q260</f>
        <v>0</v>
      </c>
      <c r="S260" s="113"/>
      <c r="T260" s="112">
        <f t="shared" ref="T260" si="653">U260-S260</f>
        <v>0</v>
      </c>
      <c r="U260" s="113"/>
      <c r="V260" s="112">
        <f t="shared" ref="V260" si="654">W260-U260</f>
        <v>0</v>
      </c>
      <c r="W260" s="113"/>
      <c r="X260" s="112">
        <f t="shared" ref="X260" si="655">Y260-W260</f>
        <v>0</v>
      </c>
      <c r="Y260" s="113"/>
      <c r="Z260" s="112">
        <f t="shared" ref="Z260" si="656">AA260-Y260</f>
        <v>0</v>
      </c>
      <c r="AA260" s="113"/>
      <c r="AB260" s="280" t="e">
        <f t="shared" si="616"/>
        <v>#DIV/0!</v>
      </c>
    </row>
    <row r="261" spans="1:28" ht="15" customHeight="1" x14ac:dyDescent="0.2">
      <c r="A261" s="29"/>
      <c r="B261" s="29">
        <v>2369</v>
      </c>
      <c r="C261" s="29">
        <v>2212</v>
      </c>
      <c r="D261" s="29" t="s">
        <v>211</v>
      </c>
      <c r="E261" s="54">
        <v>15</v>
      </c>
      <c r="F261" s="183">
        <v>15</v>
      </c>
      <c r="G261" s="113">
        <v>1.5</v>
      </c>
      <c r="H261" s="112">
        <f t="shared" ref="H261:H267" si="657">I261-G261</f>
        <v>0</v>
      </c>
      <c r="I261" s="113">
        <v>1.5</v>
      </c>
      <c r="J261" s="112">
        <f t="shared" ref="J261:J267" si="658">K261-I261</f>
        <v>0</v>
      </c>
      <c r="K261" s="113">
        <v>1.5</v>
      </c>
      <c r="L261" s="112">
        <f t="shared" ref="L261:L267" si="659">M261-K261</f>
        <v>0</v>
      </c>
      <c r="M261" s="113">
        <v>1.5</v>
      </c>
      <c r="N261" s="112">
        <f t="shared" ref="N261:N267" si="660">O261-M261</f>
        <v>0</v>
      </c>
      <c r="O261" s="113">
        <v>1.5</v>
      </c>
      <c r="P261" s="112">
        <f t="shared" ref="P261:P267" si="661">Q261-O261</f>
        <v>-1.5</v>
      </c>
      <c r="Q261" s="113"/>
      <c r="R261" s="112">
        <f t="shared" ref="R261:R267" si="662">S261-Q261</f>
        <v>1.5</v>
      </c>
      <c r="S261" s="113">
        <v>1.5</v>
      </c>
      <c r="T261" s="112">
        <f t="shared" ref="T261:T267" si="663">U261-S261</f>
        <v>0</v>
      </c>
      <c r="U261" s="113">
        <v>1.5</v>
      </c>
      <c r="V261" s="112">
        <f t="shared" ref="V261:V267" si="664">W261-U261</f>
        <v>0</v>
      </c>
      <c r="W261" s="113">
        <v>1.5</v>
      </c>
      <c r="X261" s="112">
        <f t="shared" ref="X261:X267" si="665">Y261-W261</f>
        <v>-1.5</v>
      </c>
      <c r="Y261" s="113"/>
      <c r="Z261" s="112">
        <f t="shared" ref="Z261:Z267" si="666">AA261-Y261</f>
        <v>0</v>
      </c>
      <c r="AA261" s="113"/>
      <c r="AB261" s="280">
        <f t="shared" si="616"/>
        <v>10</v>
      </c>
    </row>
    <row r="262" spans="1:28" ht="15" customHeight="1" x14ac:dyDescent="0.2">
      <c r="A262" s="29"/>
      <c r="B262" s="11">
        <v>3322</v>
      </c>
      <c r="C262" s="11">
        <v>2212</v>
      </c>
      <c r="D262" s="11" t="s">
        <v>212</v>
      </c>
      <c r="E262" s="54">
        <v>40</v>
      </c>
      <c r="F262" s="183">
        <v>40</v>
      </c>
      <c r="G262" s="113">
        <v>70</v>
      </c>
      <c r="H262" s="112">
        <f t="shared" si="657"/>
        <v>20</v>
      </c>
      <c r="I262" s="113">
        <v>90</v>
      </c>
      <c r="J262" s="112">
        <f t="shared" si="658"/>
        <v>0</v>
      </c>
      <c r="K262" s="113">
        <v>90</v>
      </c>
      <c r="L262" s="112">
        <f t="shared" si="659"/>
        <v>30</v>
      </c>
      <c r="M262" s="113">
        <v>120</v>
      </c>
      <c r="N262" s="112">
        <f t="shared" si="660"/>
        <v>0</v>
      </c>
      <c r="O262" s="113">
        <v>120</v>
      </c>
      <c r="P262" s="112">
        <f t="shared" si="661"/>
        <v>-120</v>
      </c>
      <c r="Q262" s="113"/>
      <c r="R262" s="112">
        <f t="shared" si="662"/>
        <v>120</v>
      </c>
      <c r="S262" s="113">
        <v>120</v>
      </c>
      <c r="T262" s="112">
        <f t="shared" si="663"/>
        <v>0</v>
      </c>
      <c r="U262" s="113">
        <v>120</v>
      </c>
      <c r="V262" s="112">
        <f t="shared" si="664"/>
        <v>15</v>
      </c>
      <c r="W262" s="113">
        <v>135</v>
      </c>
      <c r="X262" s="112">
        <f t="shared" si="665"/>
        <v>-135</v>
      </c>
      <c r="Y262" s="113"/>
      <c r="Z262" s="112">
        <f t="shared" si="666"/>
        <v>0</v>
      </c>
      <c r="AA262" s="113"/>
      <c r="AB262" s="280">
        <f t="shared" si="616"/>
        <v>337.5</v>
      </c>
    </row>
    <row r="263" spans="1:28" ht="15" customHeight="1" x14ac:dyDescent="0.2">
      <c r="A263" s="29"/>
      <c r="B263" s="11">
        <v>3729</v>
      </c>
      <c r="C263" s="11">
        <v>2212</v>
      </c>
      <c r="D263" s="11" t="s">
        <v>441</v>
      </c>
      <c r="E263" s="54">
        <v>2</v>
      </c>
      <c r="F263" s="183">
        <v>2</v>
      </c>
      <c r="G263" s="113">
        <v>0</v>
      </c>
      <c r="H263" s="112">
        <f t="shared" ref="H263" si="667">I263-G263</f>
        <v>0</v>
      </c>
      <c r="I263" s="113">
        <v>0</v>
      </c>
      <c r="J263" s="112">
        <f t="shared" ref="J263" si="668">K263-I263</f>
        <v>0</v>
      </c>
      <c r="K263" s="113">
        <v>0</v>
      </c>
      <c r="L263" s="112">
        <f t="shared" ref="L263" si="669">M263-K263</f>
        <v>0</v>
      </c>
      <c r="M263" s="113">
        <v>0</v>
      </c>
      <c r="N263" s="112">
        <f t="shared" ref="N263" si="670">O263-M263</f>
        <v>0</v>
      </c>
      <c r="O263" s="113">
        <v>0</v>
      </c>
      <c r="P263" s="112">
        <f t="shared" ref="P263" si="671">Q263-O263</f>
        <v>0</v>
      </c>
      <c r="Q263" s="113"/>
      <c r="R263" s="112">
        <f t="shared" ref="R263" si="672">S263-Q263</f>
        <v>0</v>
      </c>
      <c r="S263" s="113">
        <v>0</v>
      </c>
      <c r="T263" s="112">
        <f t="shared" ref="T263" si="673">U263-S263</f>
        <v>0</v>
      </c>
      <c r="U263" s="113">
        <v>0</v>
      </c>
      <c r="V263" s="112">
        <f t="shared" ref="V263" si="674">W263-U263</f>
        <v>0</v>
      </c>
      <c r="W263" s="113">
        <v>0</v>
      </c>
      <c r="X263" s="112">
        <f t="shared" ref="X263" si="675">Y263-W263</f>
        <v>0</v>
      </c>
      <c r="Y263" s="113"/>
      <c r="Z263" s="112">
        <f t="shared" ref="Z263" si="676">AA263-Y263</f>
        <v>0</v>
      </c>
      <c r="AA263" s="113"/>
      <c r="AB263" s="280">
        <f t="shared" si="616"/>
        <v>0</v>
      </c>
    </row>
    <row r="264" spans="1:28" ht="15" customHeight="1" x14ac:dyDescent="0.2">
      <c r="A264" s="29"/>
      <c r="B264" s="29">
        <v>3749</v>
      </c>
      <c r="C264" s="29">
        <v>2212</v>
      </c>
      <c r="D264" s="29" t="s">
        <v>281</v>
      </c>
      <c r="E264" s="54">
        <v>8</v>
      </c>
      <c r="F264" s="183">
        <v>8</v>
      </c>
      <c r="G264" s="113">
        <v>4</v>
      </c>
      <c r="H264" s="112">
        <f t="shared" si="657"/>
        <v>2.5</v>
      </c>
      <c r="I264" s="113">
        <v>6.5</v>
      </c>
      <c r="J264" s="112">
        <f t="shared" si="658"/>
        <v>0</v>
      </c>
      <c r="K264" s="113">
        <v>6.5</v>
      </c>
      <c r="L264" s="112">
        <f t="shared" si="659"/>
        <v>2.5</v>
      </c>
      <c r="M264" s="113">
        <v>9</v>
      </c>
      <c r="N264" s="112">
        <f t="shared" si="660"/>
        <v>0</v>
      </c>
      <c r="O264" s="113">
        <v>9</v>
      </c>
      <c r="P264" s="112">
        <f t="shared" si="661"/>
        <v>-9</v>
      </c>
      <c r="Q264" s="113"/>
      <c r="R264" s="112">
        <f t="shared" si="662"/>
        <v>16</v>
      </c>
      <c r="S264" s="113">
        <v>16</v>
      </c>
      <c r="T264" s="112">
        <f t="shared" si="663"/>
        <v>6.6000000000000014</v>
      </c>
      <c r="U264" s="113">
        <v>22.6</v>
      </c>
      <c r="V264" s="112">
        <f t="shared" si="664"/>
        <v>1.5</v>
      </c>
      <c r="W264" s="113">
        <v>24.1</v>
      </c>
      <c r="X264" s="112">
        <f t="shared" si="665"/>
        <v>-24.1</v>
      </c>
      <c r="Y264" s="113"/>
      <c r="Z264" s="112">
        <f t="shared" si="666"/>
        <v>0</v>
      </c>
      <c r="AA264" s="113"/>
      <c r="AB264" s="280">
        <f t="shared" si="616"/>
        <v>301.25</v>
      </c>
    </row>
    <row r="265" spans="1:28" ht="15" hidden="1" customHeight="1" x14ac:dyDescent="0.2">
      <c r="A265" s="29"/>
      <c r="B265" s="11">
        <v>3769</v>
      </c>
      <c r="C265" s="11">
        <v>2212</v>
      </c>
      <c r="D265" s="11" t="s">
        <v>541</v>
      </c>
      <c r="E265" s="54"/>
      <c r="F265" s="183"/>
      <c r="G265" s="113"/>
      <c r="H265" s="112">
        <f t="shared" si="657"/>
        <v>0</v>
      </c>
      <c r="I265" s="113"/>
      <c r="J265" s="112">
        <f t="shared" si="658"/>
        <v>0</v>
      </c>
      <c r="K265" s="113"/>
      <c r="L265" s="112">
        <f t="shared" si="659"/>
        <v>0</v>
      </c>
      <c r="M265" s="113"/>
      <c r="N265" s="112">
        <f t="shared" si="660"/>
        <v>0</v>
      </c>
      <c r="O265" s="113"/>
      <c r="P265" s="112">
        <f t="shared" si="661"/>
        <v>0</v>
      </c>
      <c r="Q265" s="113"/>
      <c r="R265" s="112">
        <f t="shared" si="662"/>
        <v>0</v>
      </c>
      <c r="S265" s="113"/>
      <c r="T265" s="112">
        <f t="shared" si="663"/>
        <v>0</v>
      </c>
      <c r="U265" s="113"/>
      <c r="V265" s="112">
        <f t="shared" si="664"/>
        <v>0</v>
      </c>
      <c r="W265" s="113"/>
      <c r="X265" s="112">
        <f t="shared" si="665"/>
        <v>0</v>
      </c>
      <c r="Y265" s="113"/>
      <c r="Z265" s="112">
        <f t="shared" si="666"/>
        <v>0</v>
      </c>
      <c r="AA265" s="113"/>
      <c r="AB265" s="280" t="e">
        <f t="shared" si="616"/>
        <v>#DIV/0!</v>
      </c>
    </row>
    <row r="266" spans="1:28" ht="15" hidden="1" customHeight="1" x14ac:dyDescent="0.2">
      <c r="A266" s="29"/>
      <c r="B266" s="11">
        <v>6171</v>
      </c>
      <c r="C266" s="11">
        <v>2111</v>
      </c>
      <c r="D266" s="11" t="s">
        <v>515</v>
      </c>
      <c r="E266" s="54"/>
      <c r="F266" s="183"/>
      <c r="G266" s="113"/>
      <c r="H266" s="112">
        <f t="shared" ref="H266" si="677">I266-G266</f>
        <v>0</v>
      </c>
      <c r="I266" s="113"/>
      <c r="J266" s="112">
        <f t="shared" ref="J266" si="678">K266-I266</f>
        <v>0</v>
      </c>
      <c r="K266" s="113"/>
      <c r="L266" s="112">
        <f t="shared" ref="L266" si="679">M266-K266</f>
        <v>0</v>
      </c>
      <c r="M266" s="113"/>
      <c r="N266" s="112">
        <f t="shared" ref="N266" si="680">O266-M266</f>
        <v>0</v>
      </c>
      <c r="O266" s="113"/>
      <c r="P266" s="112">
        <f t="shared" ref="P266" si="681">Q266-O266</f>
        <v>0</v>
      </c>
      <c r="Q266" s="113"/>
      <c r="R266" s="112">
        <f t="shared" ref="R266" si="682">S266-Q266</f>
        <v>0</v>
      </c>
      <c r="S266" s="113"/>
      <c r="T266" s="112">
        <f t="shared" ref="T266" si="683">U266-S266</f>
        <v>0</v>
      </c>
      <c r="U266" s="113"/>
      <c r="V266" s="112">
        <f t="shared" ref="V266" si="684">W266-U266</f>
        <v>0</v>
      </c>
      <c r="W266" s="113"/>
      <c r="X266" s="112">
        <f t="shared" ref="X266" si="685">Y266-W266</f>
        <v>0</v>
      </c>
      <c r="Y266" s="113"/>
      <c r="Z266" s="112">
        <f t="shared" ref="Z266" si="686">AA266-Y266</f>
        <v>0</v>
      </c>
      <c r="AA266" s="113"/>
      <c r="AB266" s="280" t="e">
        <f t="shared" si="616"/>
        <v>#DIV/0!</v>
      </c>
    </row>
    <row r="267" spans="1:28" ht="15" customHeight="1" x14ac:dyDescent="0.2">
      <c r="A267" s="29"/>
      <c r="B267" s="11">
        <v>6171</v>
      </c>
      <c r="C267" s="11">
        <v>2212</v>
      </c>
      <c r="D267" s="11" t="s">
        <v>215</v>
      </c>
      <c r="E267" s="54">
        <v>3</v>
      </c>
      <c r="F267" s="183">
        <v>3</v>
      </c>
      <c r="G267" s="113">
        <v>3.3</v>
      </c>
      <c r="H267" s="112">
        <f t="shared" si="657"/>
        <v>1</v>
      </c>
      <c r="I267" s="113">
        <v>4.3</v>
      </c>
      <c r="J267" s="112">
        <f t="shared" si="658"/>
        <v>1</v>
      </c>
      <c r="K267" s="113">
        <v>5.3</v>
      </c>
      <c r="L267" s="112">
        <f t="shared" si="659"/>
        <v>2</v>
      </c>
      <c r="M267" s="113">
        <v>7.3</v>
      </c>
      <c r="N267" s="112">
        <f t="shared" si="660"/>
        <v>0</v>
      </c>
      <c r="O267" s="113">
        <v>7.3</v>
      </c>
      <c r="P267" s="112">
        <f t="shared" si="661"/>
        <v>-7.3</v>
      </c>
      <c r="Q267" s="113"/>
      <c r="R267" s="112">
        <f t="shared" si="662"/>
        <v>7.3</v>
      </c>
      <c r="S267" s="113">
        <v>7.3</v>
      </c>
      <c r="T267" s="112">
        <f t="shared" si="663"/>
        <v>16</v>
      </c>
      <c r="U267" s="113">
        <v>23.3</v>
      </c>
      <c r="V267" s="112">
        <f t="shared" si="664"/>
        <v>1</v>
      </c>
      <c r="W267" s="113">
        <v>24.3</v>
      </c>
      <c r="X267" s="112">
        <f t="shared" si="665"/>
        <v>-24.3</v>
      </c>
      <c r="Y267" s="113"/>
      <c r="Z267" s="112">
        <f t="shared" si="666"/>
        <v>0</v>
      </c>
      <c r="AA267" s="113"/>
      <c r="AB267" s="280">
        <f t="shared" si="616"/>
        <v>810</v>
      </c>
    </row>
    <row r="268" spans="1:28" ht="15.75" thickBot="1" x14ac:dyDescent="0.25">
      <c r="A268" s="29"/>
      <c r="B268" s="29">
        <v>6171</v>
      </c>
      <c r="C268" s="29">
        <v>2324</v>
      </c>
      <c r="D268" s="11" t="s">
        <v>644</v>
      </c>
      <c r="E268" s="54">
        <v>58</v>
      </c>
      <c r="F268" s="183">
        <v>58</v>
      </c>
      <c r="G268" s="113">
        <v>12</v>
      </c>
      <c r="H268" s="112">
        <f t="shared" si="631"/>
        <v>7</v>
      </c>
      <c r="I268" s="113">
        <v>19</v>
      </c>
      <c r="J268" s="112">
        <f t="shared" si="632"/>
        <v>7</v>
      </c>
      <c r="K268" s="113">
        <v>26</v>
      </c>
      <c r="L268" s="112">
        <f t="shared" si="633"/>
        <v>4.5</v>
      </c>
      <c r="M268" s="113">
        <v>30.5</v>
      </c>
      <c r="N268" s="112">
        <f t="shared" si="617"/>
        <v>29</v>
      </c>
      <c r="O268" s="113">
        <v>59.5</v>
      </c>
      <c r="P268" s="112">
        <f t="shared" si="634"/>
        <v>-59.5</v>
      </c>
      <c r="Q268" s="113"/>
      <c r="R268" s="112">
        <f t="shared" si="618"/>
        <v>47.5</v>
      </c>
      <c r="S268" s="113">
        <v>47.5</v>
      </c>
      <c r="T268" s="112">
        <f t="shared" si="619"/>
        <v>5</v>
      </c>
      <c r="U268" s="113">
        <v>52.5</v>
      </c>
      <c r="V268" s="112">
        <f t="shared" si="620"/>
        <v>10.399999999999999</v>
      </c>
      <c r="W268" s="113">
        <v>62.9</v>
      </c>
      <c r="X268" s="112">
        <f t="shared" si="635"/>
        <v>-62.9</v>
      </c>
      <c r="Y268" s="113"/>
      <c r="Z268" s="112">
        <f t="shared" si="636"/>
        <v>0</v>
      </c>
      <c r="AA268" s="113"/>
      <c r="AB268" s="280">
        <f t="shared" si="616"/>
        <v>108.44827586206895</v>
      </c>
    </row>
    <row r="269" spans="1:28" ht="15" hidden="1" customHeight="1" x14ac:dyDescent="0.2">
      <c r="A269" s="29"/>
      <c r="B269" s="11">
        <v>2169</v>
      </c>
      <c r="C269" s="59">
        <v>2324</v>
      </c>
      <c r="D269" s="11" t="s">
        <v>322</v>
      </c>
      <c r="E269" s="54"/>
      <c r="F269" s="183"/>
      <c r="G269" s="113"/>
      <c r="H269" s="112">
        <f t="shared" si="631"/>
        <v>0</v>
      </c>
      <c r="I269" s="113"/>
      <c r="J269" s="112">
        <f t="shared" si="632"/>
        <v>0</v>
      </c>
      <c r="K269" s="113"/>
      <c r="L269" s="112">
        <f t="shared" si="633"/>
        <v>0</v>
      </c>
      <c r="M269" s="113"/>
      <c r="N269" s="112">
        <f t="shared" si="617"/>
        <v>0</v>
      </c>
      <c r="O269" s="113"/>
      <c r="P269" s="112">
        <f t="shared" si="634"/>
        <v>0</v>
      </c>
      <c r="Q269" s="113"/>
      <c r="R269" s="112">
        <f t="shared" si="618"/>
        <v>0</v>
      </c>
      <c r="S269" s="113"/>
      <c r="T269" s="112">
        <f t="shared" si="619"/>
        <v>0</v>
      </c>
      <c r="U269" s="113"/>
      <c r="V269" s="112">
        <f t="shared" si="620"/>
        <v>0</v>
      </c>
      <c r="W269" s="113"/>
      <c r="X269" s="112">
        <f t="shared" si="635"/>
        <v>0</v>
      </c>
      <c r="Y269" s="113"/>
      <c r="Z269" s="112">
        <f t="shared" si="636"/>
        <v>0</v>
      </c>
      <c r="AA269" s="113"/>
      <c r="AB269" s="280" t="e">
        <f t="shared" si="616"/>
        <v>#DIV/0!</v>
      </c>
    </row>
    <row r="270" spans="1:28" ht="15" hidden="1" customHeight="1" x14ac:dyDescent="0.2">
      <c r="A270" s="29"/>
      <c r="B270" s="11">
        <v>6171</v>
      </c>
      <c r="C270" s="11">
        <v>2212</v>
      </c>
      <c r="D270" s="11" t="s">
        <v>296</v>
      </c>
      <c r="E270" s="54"/>
      <c r="F270" s="183"/>
      <c r="G270" s="113"/>
      <c r="H270" s="112">
        <f t="shared" si="631"/>
        <v>0</v>
      </c>
      <c r="I270" s="113"/>
      <c r="J270" s="112">
        <f t="shared" si="632"/>
        <v>0</v>
      </c>
      <c r="K270" s="113"/>
      <c r="L270" s="112">
        <f t="shared" si="633"/>
        <v>0</v>
      </c>
      <c r="M270" s="113"/>
      <c r="N270" s="112">
        <f t="shared" si="617"/>
        <v>0</v>
      </c>
      <c r="O270" s="113"/>
      <c r="P270" s="112">
        <f t="shared" si="634"/>
        <v>0</v>
      </c>
      <c r="Q270" s="113"/>
      <c r="R270" s="112">
        <f t="shared" si="618"/>
        <v>0</v>
      </c>
      <c r="S270" s="113"/>
      <c r="T270" s="112">
        <f t="shared" si="619"/>
        <v>0</v>
      </c>
      <c r="U270" s="113"/>
      <c r="V270" s="112">
        <f t="shared" si="620"/>
        <v>0</v>
      </c>
      <c r="W270" s="113"/>
      <c r="X270" s="112">
        <f t="shared" si="635"/>
        <v>0</v>
      </c>
      <c r="Y270" s="113"/>
      <c r="Z270" s="112">
        <f t="shared" si="636"/>
        <v>0</v>
      </c>
      <c r="AA270" s="113"/>
      <c r="AB270" s="280" t="e">
        <f t="shared" si="616"/>
        <v>#DIV/0!</v>
      </c>
    </row>
    <row r="271" spans="1:28" ht="15" hidden="1" customHeight="1" thickBot="1" x14ac:dyDescent="0.25">
      <c r="A271" s="29"/>
      <c r="B271" s="11">
        <v>6171</v>
      </c>
      <c r="C271" s="11">
        <v>3113</v>
      </c>
      <c r="D271" s="11" t="s">
        <v>511</v>
      </c>
      <c r="E271" s="54"/>
      <c r="F271" s="183"/>
      <c r="G271" s="113"/>
      <c r="H271" s="112">
        <f t="shared" ref="H271" si="687">I271-G271</f>
        <v>0</v>
      </c>
      <c r="I271" s="113"/>
      <c r="J271" s="112">
        <f t="shared" ref="J271" si="688">K271-I271</f>
        <v>0</v>
      </c>
      <c r="K271" s="113"/>
      <c r="L271" s="112">
        <f t="shared" ref="L271" si="689">M271-K271</f>
        <v>0</v>
      </c>
      <c r="M271" s="113"/>
      <c r="N271" s="112">
        <f t="shared" ref="N271" si="690">O271-M271</f>
        <v>0</v>
      </c>
      <c r="O271" s="113"/>
      <c r="P271" s="112">
        <f t="shared" ref="P271" si="691">Q271-O271</f>
        <v>0</v>
      </c>
      <c r="Q271" s="113"/>
      <c r="R271" s="112">
        <f t="shared" ref="R271" si="692">S271-Q271</f>
        <v>0</v>
      </c>
      <c r="S271" s="113"/>
      <c r="T271" s="112">
        <f t="shared" ref="T271" si="693">U271-S271</f>
        <v>0</v>
      </c>
      <c r="U271" s="113"/>
      <c r="V271" s="112">
        <f t="shared" ref="V271" si="694">W271-U271</f>
        <v>0</v>
      </c>
      <c r="W271" s="113"/>
      <c r="X271" s="112">
        <f t="shared" ref="X271" si="695">Y271-W271</f>
        <v>0</v>
      </c>
      <c r="Y271" s="113"/>
      <c r="Z271" s="112">
        <f t="shared" ref="Z271" si="696">AA271-Y271</f>
        <v>0</v>
      </c>
      <c r="AA271" s="113"/>
      <c r="AB271" s="280" t="e">
        <f t="shared" si="616"/>
        <v>#DIV/0!</v>
      </c>
    </row>
    <row r="272" spans="1:28" ht="15.75" hidden="1" thickBot="1" x14ac:dyDescent="0.25">
      <c r="A272" s="29">
        <v>98018</v>
      </c>
      <c r="B272" s="29">
        <v>6402</v>
      </c>
      <c r="C272" s="29">
        <v>2222</v>
      </c>
      <c r="D272" s="11" t="s">
        <v>476</v>
      </c>
      <c r="E272" s="54">
        <v>0</v>
      </c>
      <c r="F272" s="183">
        <v>0</v>
      </c>
      <c r="G272" s="113">
        <v>0</v>
      </c>
      <c r="H272" s="112">
        <f t="shared" ref="H272" si="697">I272-G272</f>
        <v>0</v>
      </c>
      <c r="I272" s="113">
        <v>0</v>
      </c>
      <c r="J272" s="112">
        <f t="shared" ref="J272" si="698">K272-I272</f>
        <v>0</v>
      </c>
      <c r="K272" s="113">
        <v>0</v>
      </c>
      <c r="L272" s="112">
        <f t="shared" ref="L272" si="699">M272-K272</f>
        <v>0</v>
      </c>
      <c r="M272" s="113">
        <v>0</v>
      </c>
      <c r="N272" s="112">
        <f t="shared" ref="N272" si="700">O272-M272</f>
        <v>0</v>
      </c>
      <c r="O272" s="113">
        <v>0</v>
      </c>
      <c r="P272" s="112">
        <f t="shared" ref="P272" si="701">Q272-O272</f>
        <v>0</v>
      </c>
      <c r="Q272" s="113">
        <v>0</v>
      </c>
      <c r="R272" s="112">
        <f t="shared" ref="R272" si="702">S272-Q272</f>
        <v>0</v>
      </c>
      <c r="S272" s="113">
        <v>0</v>
      </c>
      <c r="T272" s="112">
        <f t="shared" ref="T272" si="703">U272-S272</f>
        <v>0</v>
      </c>
      <c r="U272" s="113">
        <v>0</v>
      </c>
      <c r="V272" s="112">
        <f t="shared" ref="V272" si="704">W272-U272</f>
        <v>0</v>
      </c>
      <c r="W272" s="113">
        <v>0</v>
      </c>
      <c r="X272" s="112">
        <f t="shared" ref="X272" si="705">Y272-W272</f>
        <v>0</v>
      </c>
      <c r="Y272" s="113">
        <v>0</v>
      </c>
      <c r="Z272" s="112">
        <f t="shared" ref="Z272" si="706">AA272-Y272</f>
        <v>0</v>
      </c>
      <c r="AA272" s="113">
        <v>0</v>
      </c>
      <c r="AB272" s="280" t="e">
        <f t="shared" si="616"/>
        <v>#DIV/0!</v>
      </c>
    </row>
    <row r="273" spans="1:28" s="6" customFormat="1" ht="21.75" customHeight="1" thickTop="1" thickBot="1" x14ac:dyDescent="0.3">
      <c r="A273" s="38"/>
      <c r="B273" s="38"/>
      <c r="C273" s="38"/>
      <c r="D273" s="37" t="s">
        <v>44</v>
      </c>
      <c r="E273" s="88">
        <f t="shared" ref="E273:AA273" si="707">SUM(E247:E272)</f>
        <v>12466</v>
      </c>
      <c r="F273" s="186">
        <f t="shared" si="707"/>
        <v>12466</v>
      </c>
      <c r="G273" s="206">
        <f t="shared" si="707"/>
        <v>690.9</v>
      </c>
      <c r="H273" s="88">
        <f t="shared" si="707"/>
        <v>1456.6000000000001</v>
      </c>
      <c r="I273" s="206">
        <f t="shared" si="707"/>
        <v>2147.5</v>
      </c>
      <c r="J273" s="88">
        <f t="shared" si="707"/>
        <v>339.69999999999993</v>
      </c>
      <c r="K273" s="206">
        <f t="shared" si="707"/>
        <v>2487.2000000000003</v>
      </c>
      <c r="L273" s="88">
        <f t="shared" si="707"/>
        <v>6023.1</v>
      </c>
      <c r="M273" s="206">
        <f t="shared" si="707"/>
        <v>8510.2999999999993</v>
      </c>
      <c r="N273" s="88">
        <f t="shared" si="707"/>
        <v>1006.3999999999997</v>
      </c>
      <c r="O273" s="206">
        <f t="shared" si="707"/>
        <v>9516.6999999999989</v>
      </c>
      <c r="P273" s="88">
        <f t="shared" si="707"/>
        <v>-9516.6999999999989</v>
      </c>
      <c r="Q273" s="206">
        <f t="shared" si="707"/>
        <v>0</v>
      </c>
      <c r="R273" s="88">
        <f t="shared" si="707"/>
        <v>11522.8</v>
      </c>
      <c r="S273" s="206">
        <f t="shared" si="707"/>
        <v>11522.8</v>
      </c>
      <c r="T273" s="88">
        <f t="shared" si="707"/>
        <v>222.3000000000001</v>
      </c>
      <c r="U273" s="206">
        <f t="shared" si="707"/>
        <v>11745.099999999999</v>
      </c>
      <c r="V273" s="88">
        <f t="shared" si="707"/>
        <v>1831.3</v>
      </c>
      <c r="W273" s="206">
        <f t="shared" si="707"/>
        <v>13576.399999999998</v>
      </c>
      <c r="X273" s="88">
        <f t="shared" si="707"/>
        <v>-13576.399999999998</v>
      </c>
      <c r="Y273" s="206">
        <f t="shared" si="707"/>
        <v>0</v>
      </c>
      <c r="Z273" s="88">
        <f t="shared" si="707"/>
        <v>0</v>
      </c>
      <c r="AA273" s="206">
        <f t="shared" si="707"/>
        <v>0</v>
      </c>
      <c r="AB273" s="280">
        <f t="shared" si="616"/>
        <v>108.90742820471682</v>
      </c>
    </row>
    <row r="274" spans="1:28" ht="15" customHeight="1" x14ac:dyDescent="0.25">
      <c r="A274" s="7"/>
      <c r="B274" s="7"/>
      <c r="C274" s="7"/>
      <c r="D274" s="8"/>
      <c r="E274" s="96"/>
      <c r="F274" s="96"/>
    </row>
    <row r="275" spans="1:28" ht="0.75" customHeight="1" x14ac:dyDescent="0.25">
      <c r="A275" s="7"/>
      <c r="B275" s="7"/>
      <c r="C275" s="7"/>
      <c r="D275" s="8"/>
      <c r="E275" s="96"/>
      <c r="F275" s="96"/>
    </row>
    <row r="276" spans="1:28" ht="15" hidden="1" customHeight="1" x14ac:dyDescent="0.25">
      <c r="A276" s="7"/>
      <c r="B276" s="7"/>
      <c r="C276" s="7"/>
      <c r="D276" s="8"/>
      <c r="E276" s="96"/>
      <c r="F276" s="96"/>
    </row>
    <row r="277" spans="1:28" ht="6.75" customHeight="1" thickBot="1" x14ac:dyDescent="0.3">
      <c r="A277" s="7"/>
      <c r="B277" s="7"/>
      <c r="C277" s="7"/>
      <c r="D277" s="8"/>
      <c r="E277" s="96"/>
      <c r="F277" s="96"/>
    </row>
    <row r="278" spans="1:28" ht="15.75" x14ac:dyDescent="0.25">
      <c r="A278" s="22" t="s">
        <v>14</v>
      </c>
      <c r="B278" s="22" t="s">
        <v>405</v>
      </c>
      <c r="C278" s="22" t="s">
        <v>406</v>
      </c>
      <c r="D278" s="21" t="s">
        <v>12</v>
      </c>
      <c r="E278" s="20" t="s">
        <v>11</v>
      </c>
      <c r="F278" s="20" t="s">
        <v>11</v>
      </c>
      <c r="G278" s="20" t="s">
        <v>0</v>
      </c>
      <c r="H278" s="20" t="s">
        <v>0</v>
      </c>
      <c r="I278" s="20" t="s">
        <v>0</v>
      </c>
      <c r="J278" s="20" t="s">
        <v>0</v>
      </c>
      <c r="K278" s="20" t="s">
        <v>0</v>
      </c>
      <c r="L278" s="20" t="s">
        <v>0</v>
      </c>
      <c r="M278" s="20" t="s">
        <v>0</v>
      </c>
      <c r="N278" s="20" t="s">
        <v>0</v>
      </c>
      <c r="O278" s="20" t="s">
        <v>0</v>
      </c>
      <c r="P278" s="20" t="s">
        <v>0</v>
      </c>
      <c r="Q278" s="20" t="s">
        <v>0</v>
      </c>
      <c r="R278" s="20" t="s">
        <v>0</v>
      </c>
      <c r="S278" s="20" t="s">
        <v>0</v>
      </c>
      <c r="T278" s="20" t="s">
        <v>0</v>
      </c>
      <c r="U278" s="20" t="s">
        <v>0</v>
      </c>
      <c r="V278" s="20" t="s">
        <v>0</v>
      </c>
      <c r="W278" s="20" t="s">
        <v>0</v>
      </c>
      <c r="X278" s="20" t="s">
        <v>0</v>
      </c>
      <c r="Y278" s="20" t="s">
        <v>0</v>
      </c>
      <c r="Z278" s="20" t="s">
        <v>0</v>
      </c>
      <c r="AA278" s="20" t="s">
        <v>0</v>
      </c>
      <c r="AB278" s="114" t="s">
        <v>350</v>
      </c>
    </row>
    <row r="279" spans="1:28" ht="15.75" customHeight="1" thickBot="1" x14ac:dyDescent="0.3">
      <c r="A279" s="19"/>
      <c r="B279" s="19"/>
      <c r="C279" s="19"/>
      <c r="D279" s="18"/>
      <c r="E279" s="191" t="s">
        <v>10</v>
      </c>
      <c r="F279" s="193" t="s">
        <v>9</v>
      </c>
      <c r="G279" s="223" t="s">
        <v>567</v>
      </c>
      <c r="H279" s="223" t="s">
        <v>568</v>
      </c>
      <c r="I279" s="223" t="s">
        <v>569</v>
      </c>
      <c r="J279" s="223" t="s">
        <v>570</v>
      </c>
      <c r="K279" s="223" t="s">
        <v>571</v>
      </c>
      <c r="L279" s="223" t="s">
        <v>572</v>
      </c>
      <c r="M279" s="223" t="s">
        <v>573</v>
      </c>
      <c r="N279" s="223" t="s">
        <v>574</v>
      </c>
      <c r="O279" s="223" t="s">
        <v>575</v>
      </c>
      <c r="P279" s="223" t="s">
        <v>576</v>
      </c>
      <c r="Q279" s="223" t="s">
        <v>577</v>
      </c>
      <c r="R279" s="223" t="s">
        <v>578</v>
      </c>
      <c r="S279" s="223" t="s">
        <v>579</v>
      </c>
      <c r="T279" s="223" t="s">
        <v>580</v>
      </c>
      <c r="U279" s="223" t="s">
        <v>581</v>
      </c>
      <c r="V279" s="223" t="s">
        <v>582</v>
      </c>
      <c r="W279" s="223" t="s">
        <v>583</v>
      </c>
      <c r="X279" s="223" t="s">
        <v>584</v>
      </c>
      <c r="Y279" s="223" t="s">
        <v>585</v>
      </c>
      <c r="Z279" s="223" t="s">
        <v>586</v>
      </c>
      <c r="AA279" s="223" t="s">
        <v>587</v>
      </c>
      <c r="AB279" s="120" t="s">
        <v>351</v>
      </c>
    </row>
    <row r="280" spans="1:28" ht="20.25" customHeight="1" thickTop="1" x14ac:dyDescent="0.25">
      <c r="A280" s="17">
        <v>110</v>
      </c>
      <c r="B280" s="31"/>
      <c r="C280" s="31"/>
      <c r="D280" s="31" t="s">
        <v>43</v>
      </c>
      <c r="E280" s="53"/>
      <c r="F280" s="194"/>
      <c r="G280" s="209"/>
      <c r="H280" s="210"/>
      <c r="I280" s="209"/>
      <c r="J280" s="210"/>
      <c r="K280" s="209"/>
      <c r="L280" s="210"/>
      <c r="M280" s="209"/>
      <c r="N280" s="210"/>
      <c r="O280" s="209"/>
      <c r="P280" s="210"/>
      <c r="Q280" s="209"/>
      <c r="R280" s="210"/>
      <c r="S280" s="209"/>
      <c r="T280" s="210"/>
      <c r="U280" s="209"/>
      <c r="V280" s="210"/>
      <c r="W280" s="209"/>
      <c r="X280" s="210"/>
      <c r="Y280" s="209"/>
      <c r="Z280" s="210"/>
      <c r="AA280" s="209"/>
      <c r="AB280" s="127"/>
    </row>
    <row r="281" spans="1:28" ht="16.5" customHeight="1" x14ac:dyDescent="0.25">
      <c r="A281" s="17"/>
      <c r="B281" s="31"/>
      <c r="C281" s="31"/>
      <c r="D281" s="31"/>
      <c r="E281" s="53"/>
      <c r="F281" s="195"/>
      <c r="G281" s="204"/>
      <c r="H281" s="205"/>
      <c r="I281" s="204"/>
      <c r="J281" s="205"/>
      <c r="K281" s="204"/>
      <c r="L281" s="205"/>
      <c r="M281" s="204"/>
      <c r="N281" s="205"/>
      <c r="O281" s="204"/>
      <c r="P281" s="205"/>
      <c r="Q281" s="204"/>
      <c r="R281" s="205"/>
      <c r="S281" s="204"/>
      <c r="T281" s="205"/>
      <c r="U281" s="204"/>
      <c r="V281" s="205"/>
      <c r="W281" s="204"/>
      <c r="X281" s="205"/>
      <c r="Y281" s="113">
        <v>0</v>
      </c>
      <c r="Z281" s="205"/>
      <c r="AA281" s="204"/>
      <c r="AB281" s="116"/>
    </row>
    <row r="282" spans="1:28" x14ac:dyDescent="0.2">
      <c r="A282" s="11"/>
      <c r="B282" s="11"/>
      <c r="C282" s="11">
        <v>1111</v>
      </c>
      <c r="D282" s="11" t="s">
        <v>385</v>
      </c>
      <c r="E282" s="54">
        <v>64351</v>
      </c>
      <c r="F282" s="183">
        <v>64351</v>
      </c>
      <c r="G282" s="113">
        <v>12466.7</v>
      </c>
      <c r="H282" s="112">
        <f>I282-G282</f>
        <v>3964.5</v>
      </c>
      <c r="I282" s="113">
        <v>16431.2</v>
      </c>
      <c r="J282" s="112">
        <f>K282-I282</f>
        <v>4117.5999999999985</v>
      </c>
      <c r="K282" s="113">
        <v>20548.8</v>
      </c>
      <c r="L282" s="112">
        <f>M282-K282</f>
        <v>4818</v>
      </c>
      <c r="M282" s="113">
        <v>25366.799999999999</v>
      </c>
      <c r="N282" s="112">
        <f t="shared" ref="N282:N362" si="708">O282-M282</f>
        <v>6491.1000000000022</v>
      </c>
      <c r="O282" s="113">
        <v>31857.9</v>
      </c>
      <c r="P282" s="112">
        <f>Q282-O282</f>
        <v>-31857.9</v>
      </c>
      <c r="Q282" s="113"/>
      <c r="R282" s="112">
        <f t="shared" ref="R282:R362" si="709">S282-Q282</f>
        <v>44795.5</v>
      </c>
      <c r="S282" s="113">
        <v>44795.5</v>
      </c>
      <c r="T282" s="112">
        <f t="shared" ref="T282:T362" si="710">U282-S282</f>
        <v>6206</v>
      </c>
      <c r="U282" s="113">
        <v>51001.5</v>
      </c>
      <c r="V282" s="112">
        <f t="shared" ref="V282:V362" si="711">W282-U282</f>
        <v>6193.4000000000015</v>
      </c>
      <c r="W282" s="113">
        <v>57194.9</v>
      </c>
      <c r="X282" s="112">
        <f>Y282-W282</f>
        <v>-57194.9</v>
      </c>
      <c r="Y282" s="113"/>
      <c r="Z282" s="112">
        <f>AA282-Y282</f>
        <v>0</v>
      </c>
      <c r="AA282" s="113"/>
      <c r="AB282" s="280">
        <f t="shared" ref="AB282:AB345" si="712">(W282/F282)*100</f>
        <v>88.879582290873486</v>
      </c>
    </row>
    <row r="283" spans="1:28" x14ac:dyDescent="0.2">
      <c r="A283" s="11"/>
      <c r="B283" s="11"/>
      <c r="C283" s="11">
        <v>1112</v>
      </c>
      <c r="D283" s="11" t="s">
        <v>386</v>
      </c>
      <c r="E283" s="54">
        <v>2279</v>
      </c>
      <c r="F283" s="183">
        <v>2279</v>
      </c>
      <c r="G283" s="113">
        <v>502.5</v>
      </c>
      <c r="H283" s="112">
        <f t="shared" ref="H283:H309" si="713">I283-G283</f>
        <v>637.29999999999995</v>
      </c>
      <c r="I283" s="113">
        <v>1139.8</v>
      </c>
      <c r="J283" s="112">
        <f t="shared" ref="J283:J309" si="714">K283-I283</f>
        <v>0</v>
      </c>
      <c r="K283" s="113">
        <v>1139.8</v>
      </c>
      <c r="L283" s="112">
        <f t="shared" ref="L283:L309" si="715">M283-K283</f>
        <v>0</v>
      </c>
      <c r="M283" s="113">
        <v>1139.8</v>
      </c>
      <c r="N283" s="112">
        <f t="shared" si="708"/>
        <v>0</v>
      </c>
      <c r="O283" s="113">
        <v>1139.8</v>
      </c>
      <c r="P283" s="112">
        <f t="shared" ref="P283:P309" si="716">Q283-O283</f>
        <v>-1139.8</v>
      </c>
      <c r="Q283" s="113"/>
      <c r="R283" s="112">
        <f t="shared" si="709"/>
        <v>3169.3</v>
      </c>
      <c r="S283" s="113">
        <v>3169.3</v>
      </c>
      <c r="T283" s="112">
        <f t="shared" si="710"/>
        <v>933.09999999999945</v>
      </c>
      <c r="U283" s="113">
        <v>4102.3999999999996</v>
      </c>
      <c r="V283" s="112">
        <f t="shared" si="711"/>
        <v>341.90000000000055</v>
      </c>
      <c r="W283" s="113">
        <v>4444.3</v>
      </c>
      <c r="X283" s="112">
        <f t="shared" ref="X283:X309" si="717">Y283-W283</f>
        <v>-4444.3</v>
      </c>
      <c r="Y283" s="113"/>
      <c r="Z283" s="112">
        <f t="shared" ref="Z283:Z309" si="718">AA283-Y283</f>
        <v>0</v>
      </c>
      <c r="AA283" s="113"/>
      <c r="AB283" s="280">
        <f t="shared" si="712"/>
        <v>195.01096972356297</v>
      </c>
    </row>
    <row r="284" spans="1:28" x14ac:dyDescent="0.2">
      <c r="A284" s="11"/>
      <c r="B284" s="11"/>
      <c r="C284" s="11">
        <v>1113</v>
      </c>
      <c r="D284" s="11" t="s">
        <v>387</v>
      </c>
      <c r="E284" s="54">
        <v>9330</v>
      </c>
      <c r="F284" s="183">
        <v>9330</v>
      </c>
      <c r="G284" s="113">
        <v>2003.5</v>
      </c>
      <c r="H284" s="112">
        <f t="shared" si="713"/>
        <v>741.5</v>
      </c>
      <c r="I284" s="113">
        <v>2745</v>
      </c>
      <c r="J284" s="112">
        <f t="shared" si="714"/>
        <v>866.80000000000018</v>
      </c>
      <c r="K284" s="113">
        <v>3611.8</v>
      </c>
      <c r="L284" s="112">
        <f t="shared" si="715"/>
        <v>981.5</v>
      </c>
      <c r="M284" s="113">
        <v>4593.3</v>
      </c>
      <c r="N284" s="112">
        <f t="shared" si="708"/>
        <v>1074.5</v>
      </c>
      <c r="O284" s="113">
        <v>5667.8</v>
      </c>
      <c r="P284" s="112">
        <f t="shared" si="716"/>
        <v>-5667.8</v>
      </c>
      <c r="Q284" s="113"/>
      <c r="R284" s="112">
        <f t="shared" si="709"/>
        <v>8525</v>
      </c>
      <c r="S284" s="113">
        <v>8525</v>
      </c>
      <c r="T284" s="112">
        <f t="shared" si="710"/>
        <v>1351</v>
      </c>
      <c r="U284" s="113">
        <v>9876</v>
      </c>
      <c r="V284" s="112">
        <f t="shared" si="711"/>
        <v>1084.5</v>
      </c>
      <c r="W284" s="113">
        <v>10960.5</v>
      </c>
      <c r="X284" s="112">
        <f t="shared" si="717"/>
        <v>-10960.5</v>
      </c>
      <c r="Y284" s="113"/>
      <c r="Z284" s="112">
        <f t="shared" si="718"/>
        <v>0</v>
      </c>
      <c r="AA284" s="113"/>
      <c r="AB284" s="280">
        <f t="shared" si="712"/>
        <v>117.47588424437299</v>
      </c>
    </row>
    <row r="285" spans="1:28" x14ac:dyDescent="0.2">
      <c r="A285" s="11"/>
      <c r="B285" s="11"/>
      <c r="C285" s="11">
        <v>1121</v>
      </c>
      <c r="D285" s="11" t="s">
        <v>42</v>
      </c>
      <c r="E285" s="54">
        <v>74912</v>
      </c>
      <c r="F285" s="183">
        <v>74912</v>
      </c>
      <c r="G285" s="113">
        <v>2853.4</v>
      </c>
      <c r="H285" s="112">
        <f t="shared" si="713"/>
        <v>14932.699999999999</v>
      </c>
      <c r="I285" s="113">
        <v>17786.099999999999</v>
      </c>
      <c r="J285" s="112">
        <f t="shared" si="714"/>
        <v>3958.6000000000022</v>
      </c>
      <c r="K285" s="113">
        <v>21744.7</v>
      </c>
      <c r="L285" s="112">
        <f t="shared" si="715"/>
        <v>2054.8999999999978</v>
      </c>
      <c r="M285" s="113">
        <v>23799.599999999999</v>
      </c>
      <c r="N285" s="112">
        <f t="shared" si="708"/>
        <v>16231.800000000003</v>
      </c>
      <c r="O285" s="113">
        <v>40031.4</v>
      </c>
      <c r="P285" s="112">
        <f t="shared" si="716"/>
        <v>-40031.4</v>
      </c>
      <c r="Q285" s="113"/>
      <c r="R285" s="112">
        <f t="shared" si="709"/>
        <v>65204.2</v>
      </c>
      <c r="S285" s="113">
        <v>65204.2</v>
      </c>
      <c r="T285" s="112">
        <f t="shared" si="710"/>
        <v>15562.600000000006</v>
      </c>
      <c r="U285" s="113">
        <v>80766.8</v>
      </c>
      <c r="V285" s="112">
        <f t="shared" si="711"/>
        <v>3004.3000000000029</v>
      </c>
      <c r="W285" s="113">
        <v>83771.100000000006</v>
      </c>
      <c r="X285" s="112">
        <f t="shared" si="717"/>
        <v>-83771.100000000006</v>
      </c>
      <c r="Y285" s="113"/>
      <c r="Z285" s="112">
        <f t="shared" si="718"/>
        <v>0</v>
      </c>
      <c r="AA285" s="113"/>
      <c r="AB285" s="280">
        <f t="shared" si="712"/>
        <v>111.82600918410937</v>
      </c>
    </row>
    <row r="286" spans="1:28" x14ac:dyDescent="0.2">
      <c r="A286" s="11"/>
      <c r="B286" s="11"/>
      <c r="C286" s="11">
        <v>1122</v>
      </c>
      <c r="D286" s="11" t="s">
        <v>41</v>
      </c>
      <c r="E286" s="54">
        <v>10000</v>
      </c>
      <c r="F286" s="183">
        <v>12294.4</v>
      </c>
      <c r="G286" s="113">
        <v>0</v>
      </c>
      <c r="H286" s="112">
        <f t="shared" si="713"/>
        <v>12294.3</v>
      </c>
      <c r="I286" s="113">
        <v>12294.3</v>
      </c>
      <c r="J286" s="112">
        <f t="shared" si="714"/>
        <v>0</v>
      </c>
      <c r="K286" s="113">
        <v>12294.3</v>
      </c>
      <c r="L286" s="112">
        <f t="shared" si="715"/>
        <v>0</v>
      </c>
      <c r="M286" s="113">
        <v>12294.3</v>
      </c>
      <c r="N286" s="112">
        <f t="shared" si="708"/>
        <v>0</v>
      </c>
      <c r="O286" s="113">
        <v>12294.3</v>
      </c>
      <c r="P286" s="112">
        <f t="shared" si="716"/>
        <v>-12294.3</v>
      </c>
      <c r="Q286" s="113"/>
      <c r="R286" s="112">
        <f t="shared" si="709"/>
        <v>12294.3</v>
      </c>
      <c r="S286" s="113">
        <v>12294.3</v>
      </c>
      <c r="T286" s="112">
        <f t="shared" si="710"/>
        <v>0</v>
      </c>
      <c r="U286" s="113">
        <v>12294.3</v>
      </c>
      <c r="V286" s="112">
        <f t="shared" si="711"/>
        <v>0</v>
      </c>
      <c r="W286" s="113">
        <v>12294.3</v>
      </c>
      <c r="X286" s="112">
        <f t="shared" si="717"/>
        <v>-12294.3</v>
      </c>
      <c r="Y286" s="113"/>
      <c r="Z286" s="112">
        <f t="shared" si="718"/>
        <v>0</v>
      </c>
      <c r="AA286" s="113"/>
      <c r="AB286" s="280">
        <f t="shared" si="712"/>
        <v>99.999186621551274</v>
      </c>
    </row>
    <row r="287" spans="1:28" x14ac:dyDescent="0.2">
      <c r="A287" s="11"/>
      <c r="B287" s="11"/>
      <c r="C287" s="11">
        <v>1211</v>
      </c>
      <c r="D287" s="11" t="s">
        <v>40</v>
      </c>
      <c r="E287" s="54">
        <v>206070</v>
      </c>
      <c r="F287" s="183">
        <v>206070</v>
      </c>
      <c r="G287" s="113">
        <v>40920.199999999997</v>
      </c>
      <c r="H287" s="112">
        <f t="shared" si="713"/>
        <v>10404.600000000006</v>
      </c>
      <c r="I287" s="113">
        <v>51324.800000000003</v>
      </c>
      <c r="J287" s="112">
        <f t="shared" si="714"/>
        <v>16063.599999999991</v>
      </c>
      <c r="K287" s="113">
        <v>67388.399999999994</v>
      </c>
      <c r="L287" s="112">
        <f t="shared" si="715"/>
        <v>24676.900000000009</v>
      </c>
      <c r="M287" s="113">
        <v>92065.3</v>
      </c>
      <c r="N287" s="112">
        <f t="shared" si="708"/>
        <v>16144.199999999997</v>
      </c>
      <c r="O287" s="113">
        <v>108209.5</v>
      </c>
      <c r="P287" s="112">
        <f t="shared" si="716"/>
        <v>-108209.5</v>
      </c>
      <c r="Q287" s="113"/>
      <c r="R287" s="112">
        <f t="shared" si="709"/>
        <v>152956.70000000001</v>
      </c>
      <c r="S287" s="113">
        <v>152956.70000000001</v>
      </c>
      <c r="T287" s="112">
        <f t="shared" si="710"/>
        <v>14569.599999999977</v>
      </c>
      <c r="U287" s="113">
        <v>167526.29999999999</v>
      </c>
      <c r="V287" s="112">
        <f t="shared" si="711"/>
        <v>19045</v>
      </c>
      <c r="W287" s="113">
        <v>186571.3</v>
      </c>
      <c r="X287" s="112">
        <f t="shared" si="717"/>
        <v>-186571.3</v>
      </c>
      <c r="Y287" s="113"/>
      <c r="Z287" s="112">
        <f t="shared" si="718"/>
        <v>0</v>
      </c>
      <c r="AA287" s="113"/>
      <c r="AB287" s="280">
        <f t="shared" si="712"/>
        <v>90.537826952006597</v>
      </c>
    </row>
    <row r="288" spans="1:28" hidden="1" x14ac:dyDescent="0.2">
      <c r="A288" s="11"/>
      <c r="B288" s="11"/>
      <c r="C288" s="11">
        <v>1340</v>
      </c>
      <c r="D288" s="11" t="s">
        <v>588</v>
      </c>
      <c r="E288" s="54">
        <v>0</v>
      </c>
      <c r="F288" s="183">
        <v>0</v>
      </c>
      <c r="G288" s="113">
        <v>0</v>
      </c>
      <c r="H288" s="112">
        <f t="shared" si="713"/>
        <v>0</v>
      </c>
      <c r="I288" s="113"/>
      <c r="J288" s="112">
        <f t="shared" si="714"/>
        <v>0</v>
      </c>
      <c r="K288" s="113"/>
      <c r="L288" s="112">
        <f t="shared" si="715"/>
        <v>0</v>
      </c>
      <c r="M288" s="113"/>
      <c r="N288" s="112">
        <f t="shared" si="708"/>
        <v>0</v>
      </c>
      <c r="O288" s="113"/>
      <c r="P288" s="112">
        <f t="shared" si="716"/>
        <v>0</v>
      </c>
      <c r="Q288" s="113"/>
      <c r="R288" s="112">
        <f t="shared" si="709"/>
        <v>0</v>
      </c>
      <c r="S288" s="113"/>
      <c r="T288" s="112">
        <f t="shared" si="710"/>
        <v>0</v>
      </c>
      <c r="U288" s="113"/>
      <c r="V288" s="112">
        <f t="shared" si="711"/>
        <v>0</v>
      </c>
      <c r="W288" s="113"/>
      <c r="X288" s="112">
        <f t="shared" si="717"/>
        <v>0</v>
      </c>
      <c r="Y288" s="113"/>
      <c r="Z288" s="112">
        <f t="shared" si="718"/>
        <v>0</v>
      </c>
      <c r="AA288" s="113"/>
      <c r="AB288" s="280" t="e">
        <f t="shared" si="712"/>
        <v>#DIV/0!</v>
      </c>
    </row>
    <row r="289" spans="1:28" x14ac:dyDescent="0.2">
      <c r="A289" s="11"/>
      <c r="B289" s="11"/>
      <c r="C289" s="11">
        <v>1341</v>
      </c>
      <c r="D289" s="11" t="s">
        <v>39</v>
      </c>
      <c r="E289" s="54">
        <v>860</v>
      </c>
      <c r="F289" s="183">
        <v>860</v>
      </c>
      <c r="G289" s="113">
        <v>178.3</v>
      </c>
      <c r="H289" s="112">
        <f t="shared" si="713"/>
        <v>140.39999999999998</v>
      </c>
      <c r="I289" s="113">
        <v>318.7</v>
      </c>
      <c r="J289" s="112">
        <f t="shared" si="714"/>
        <v>140.80000000000001</v>
      </c>
      <c r="K289" s="113">
        <v>459.5</v>
      </c>
      <c r="L289" s="112">
        <f t="shared" si="715"/>
        <v>293.70000000000005</v>
      </c>
      <c r="M289" s="113">
        <v>753.2</v>
      </c>
      <c r="N289" s="112">
        <f t="shared" si="708"/>
        <v>81.799999999999955</v>
      </c>
      <c r="O289" s="113">
        <v>835</v>
      </c>
      <c r="P289" s="112">
        <f t="shared" si="716"/>
        <v>-835</v>
      </c>
      <c r="Q289" s="113"/>
      <c r="R289" s="112">
        <f t="shared" si="709"/>
        <v>859.5</v>
      </c>
      <c r="S289" s="113">
        <v>859.5</v>
      </c>
      <c r="T289" s="112">
        <f t="shared" si="710"/>
        <v>12.799999999999955</v>
      </c>
      <c r="U289" s="113">
        <v>872.3</v>
      </c>
      <c r="V289" s="112">
        <f t="shared" si="711"/>
        <v>54.800000000000068</v>
      </c>
      <c r="W289" s="113">
        <v>927.1</v>
      </c>
      <c r="X289" s="112">
        <f t="shared" si="717"/>
        <v>-927.1</v>
      </c>
      <c r="Y289" s="113"/>
      <c r="Z289" s="112">
        <f t="shared" si="718"/>
        <v>0</v>
      </c>
      <c r="AA289" s="113"/>
      <c r="AB289" s="280">
        <f t="shared" si="712"/>
        <v>107.80232558139535</v>
      </c>
    </row>
    <row r="290" spans="1:28" ht="15" customHeight="1" x14ac:dyDescent="0.25">
      <c r="A290" s="34"/>
      <c r="B290" s="31"/>
      <c r="C290" s="32">
        <v>1342</v>
      </c>
      <c r="D290" s="32" t="s">
        <v>516</v>
      </c>
      <c r="E290" s="54">
        <v>360</v>
      </c>
      <c r="F290" s="183">
        <v>360</v>
      </c>
      <c r="G290" s="113">
        <v>133.1</v>
      </c>
      <c r="H290" s="112">
        <f t="shared" si="713"/>
        <v>38.099999999999994</v>
      </c>
      <c r="I290" s="113">
        <v>171.2</v>
      </c>
      <c r="J290" s="112">
        <f t="shared" si="714"/>
        <v>66.700000000000017</v>
      </c>
      <c r="K290" s="113">
        <v>237.9</v>
      </c>
      <c r="L290" s="112">
        <f t="shared" si="715"/>
        <v>3</v>
      </c>
      <c r="M290" s="113">
        <v>240.9</v>
      </c>
      <c r="N290" s="112">
        <f t="shared" si="708"/>
        <v>2.4000000000000057</v>
      </c>
      <c r="O290" s="113">
        <v>243.3</v>
      </c>
      <c r="P290" s="112">
        <f t="shared" si="716"/>
        <v>-243.3</v>
      </c>
      <c r="Q290" s="113"/>
      <c r="R290" s="112">
        <f t="shared" si="709"/>
        <v>449.8</v>
      </c>
      <c r="S290" s="113">
        <v>449.8</v>
      </c>
      <c r="T290" s="112">
        <f t="shared" si="710"/>
        <v>23.199999999999989</v>
      </c>
      <c r="U290" s="113">
        <v>473</v>
      </c>
      <c r="V290" s="112">
        <f t="shared" si="711"/>
        <v>261.20000000000005</v>
      </c>
      <c r="W290" s="113">
        <v>734.2</v>
      </c>
      <c r="X290" s="112">
        <f t="shared" si="717"/>
        <v>-734.2</v>
      </c>
      <c r="Y290" s="113"/>
      <c r="Z290" s="112">
        <f t="shared" si="718"/>
        <v>0</v>
      </c>
      <c r="AA290" s="113"/>
      <c r="AB290" s="280">
        <f t="shared" si="712"/>
        <v>203.94444444444443</v>
      </c>
    </row>
    <row r="291" spans="1:28" x14ac:dyDescent="0.2">
      <c r="A291" s="33"/>
      <c r="B291" s="32"/>
      <c r="C291" s="32">
        <v>1343</v>
      </c>
      <c r="D291" s="32" t="s">
        <v>38</v>
      </c>
      <c r="E291" s="54">
        <v>1250</v>
      </c>
      <c r="F291" s="183">
        <v>1250</v>
      </c>
      <c r="G291" s="113">
        <v>354.7</v>
      </c>
      <c r="H291" s="112">
        <f t="shared" si="713"/>
        <v>180.59999999999997</v>
      </c>
      <c r="I291" s="113">
        <v>535.29999999999995</v>
      </c>
      <c r="J291" s="112">
        <f t="shared" si="714"/>
        <v>120.80000000000007</v>
      </c>
      <c r="K291" s="113">
        <v>656.1</v>
      </c>
      <c r="L291" s="112">
        <f t="shared" si="715"/>
        <v>165.5</v>
      </c>
      <c r="M291" s="113">
        <v>821.6</v>
      </c>
      <c r="N291" s="112">
        <f t="shared" si="708"/>
        <v>75.5</v>
      </c>
      <c r="O291" s="113">
        <v>897.1</v>
      </c>
      <c r="P291" s="112">
        <f t="shared" si="716"/>
        <v>-897.1</v>
      </c>
      <c r="Q291" s="113"/>
      <c r="R291" s="112">
        <f t="shared" si="709"/>
        <v>1095</v>
      </c>
      <c r="S291" s="113">
        <v>1095</v>
      </c>
      <c r="T291" s="112">
        <f t="shared" si="710"/>
        <v>68.200000000000045</v>
      </c>
      <c r="U291" s="113">
        <v>1163.2</v>
      </c>
      <c r="V291" s="112">
        <f t="shared" si="711"/>
        <v>112.39999999999986</v>
      </c>
      <c r="W291" s="113">
        <v>1275.5999999999999</v>
      </c>
      <c r="X291" s="112">
        <f t="shared" si="717"/>
        <v>-1275.5999999999999</v>
      </c>
      <c r="Y291" s="113"/>
      <c r="Z291" s="112">
        <f t="shared" si="718"/>
        <v>0</v>
      </c>
      <c r="AA291" s="113"/>
      <c r="AB291" s="280">
        <f t="shared" si="712"/>
        <v>102.04799999999999</v>
      </c>
    </row>
    <row r="292" spans="1:28" x14ac:dyDescent="0.2">
      <c r="A292" s="10"/>
      <c r="B292" s="11"/>
      <c r="C292" s="11">
        <v>1345</v>
      </c>
      <c r="D292" s="11" t="s">
        <v>589</v>
      </c>
      <c r="E292" s="54">
        <v>13200</v>
      </c>
      <c r="F292" s="183">
        <v>13200</v>
      </c>
      <c r="G292" s="113">
        <v>1953.9</v>
      </c>
      <c r="H292" s="112">
        <f t="shared" si="713"/>
        <v>1090</v>
      </c>
      <c r="I292" s="113">
        <v>3043.9</v>
      </c>
      <c r="J292" s="112">
        <f t="shared" si="714"/>
        <v>1607.2999999999997</v>
      </c>
      <c r="K292" s="113">
        <v>4651.2</v>
      </c>
      <c r="L292" s="112">
        <f t="shared" si="715"/>
        <v>4798.7</v>
      </c>
      <c r="M292" s="113">
        <v>9449.9</v>
      </c>
      <c r="N292" s="112">
        <f t="shared" si="708"/>
        <v>1225.5</v>
      </c>
      <c r="O292" s="113">
        <v>10675.4</v>
      </c>
      <c r="P292" s="112">
        <f t="shared" si="716"/>
        <v>-10675.4</v>
      </c>
      <c r="Q292" s="113"/>
      <c r="R292" s="112">
        <f t="shared" si="709"/>
        <v>11189.3</v>
      </c>
      <c r="S292" s="113">
        <v>11189.3</v>
      </c>
      <c r="T292" s="112">
        <f t="shared" si="710"/>
        <v>871.70000000000073</v>
      </c>
      <c r="U292" s="113">
        <v>12061</v>
      </c>
      <c r="V292" s="112">
        <f t="shared" si="711"/>
        <v>143.39999999999964</v>
      </c>
      <c r="W292" s="113">
        <v>12204.4</v>
      </c>
      <c r="X292" s="112">
        <f t="shared" si="717"/>
        <v>-12204.4</v>
      </c>
      <c r="Y292" s="113"/>
      <c r="Z292" s="112">
        <f t="shared" si="718"/>
        <v>0</v>
      </c>
      <c r="AA292" s="113"/>
      <c r="AB292" s="280">
        <f t="shared" si="712"/>
        <v>92.457575757575754</v>
      </c>
    </row>
    <row r="293" spans="1:28" x14ac:dyDescent="0.2">
      <c r="A293" s="10"/>
      <c r="B293" s="11"/>
      <c r="C293" s="11">
        <v>1349</v>
      </c>
      <c r="D293" s="11" t="s">
        <v>519</v>
      </c>
      <c r="E293" s="54">
        <v>0</v>
      </c>
      <c r="F293" s="183">
        <v>0</v>
      </c>
      <c r="G293" s="113">
        <v>97.4</v>
      </c>
      <c r="H293" s="112">
        <f t="shared" ref="H293" si="719">I293-G293</f>
        <v>26</v>
      </c>
      <c r="I293" s="113">
        <v>123.4</v>
      </c>
      <c r="J293" s="112">
        <f t="shared" ref="J293" si="720">K293-I293</f>
        <v>24.699999999999989</v>
      </c>
      <c r="K293" s="113">
        <v>148.1</v>
      </c>
      <c r="L293" s="112">
        <f t="shared" ref="L293" si="721">M293-K293</f>
        <v>58.200000000000017</v>
      </c>
      <c r="M293" s="113">
        <v>206.3</v>
      </c>
      <c r="N293" s="112">
        <f t="shared" ref="N293" si="722">O293-M293</f>
        <v>20.699999999999989</v>
      </c>
      <c r="O293" s="113">
        <v>227</v>
      </c>
      <c r="P293" s="112">
        <f t="shared" ref="P293" si="723">Q293-O293</f>
        <v>-227</v>
      </c>
      <c r="Q293" s="113"/>
      <c r="R293" s="112">
        <f t="shared" ref="R293" si="724">S293-Q293</f>
        <v>275.7</v>
      </c>
      <c r="S293" s="113">
        <v>275.7</v>
      </c>
      <c r="T293" s="112">
        <f t="shared" ref="T293" si="725">U293-S293</f>
        <v>26.199999999999989</v>
      </c>
      <c r="U293" s="113">
        <v>301.89999999999998</v>
      </c>
      <c r="V293" s="112">
        <f t="shared" ref="V293" si="726">W293-U293</f>
        <v>28.5</v>
      </c>
      <c r="W293" s="113">
        <v>330.4</v>
      </c>
      <c r="X293" s="112">
        <f t="shared" ref="X293" si="727">Y293-W293</f>
        <v>-330.4</v>
      </c>
      <c r="Y293" s="113"/>
      <c r="Z293" s="112">
        <f t="shared" ref="Z293" si="728">AA293-Y293</f>
        <v>0</v>
      </c>
      <c r="AA293" s="113"/>
      <c r="AB293" s="280" t="e">
        <f t="shared" si="712"/>
        <v>#DIV/0!</v>
      </c>
    </row>
    <row r="294" spans="1:28" x14ac:dyDescent="0.2">
      <c r="A294" s="11"/>
      <c r="B294" s="11"/>
      <c r="C294" s="11">
        <v>1361</v>
      </c>
      <c r="D294" s="11" t="s">
        <v>37</v>
      </c>
      <c r="E294" s="54">
        <v>0</v>
      </c>
      <c r="F294" s="183">
        <v>0</v>
      </c>
      <c r="G294" s="113">
        <v>0.2</v>
      </c>
      <c r="H294" s="112">
        <f t="shared" si="713"/>
        <v>0.39999999999999997</v>
      </c>
      <c r="I294" s="113">
        <v>0.6</v>
      </c>
      <c r="J294" s="112">
        <f t="shared" si="714"/>
        <v>0.20000000000000007</v>
      </c>
      <c r="K294" s="113">
        <v>0.8</v>
      </c>
      <c r="L294" s="112">
        <f t="shared" si="715"/>
        <v>0.30000000000000004</v>
      </c>
      <c r="M294" s="113">
        <v>1.1000000000000001</v>
      </c>
      <c r="N294" s="112">
        <f t="shared" si="708"/>
        <v>0.59999999999999987</v>
      </c>
      <c r="O294" s="113">
        <v>1.7</v>
      </c>
      <c r="P294" s="112">
        <f t="shared" si="716"/>
        <v>-1.7</v>
      </c>
      <c r="Q294" s="113"/>
      <c r="R294" s="112">
        <f t="shared" si="709"/>
        <v>1.9</v>
      </c>
      <c r="S294" s="113">
        <v>1.9</v>
      </c>
      <c r="T294" s="112">
        <f t="shared" si="710"/>
        <v>0.20000000000000018</v>
      </c>
      <c r="U294" s="113">
        <v>2.1</v>
      </c>
      <c r="V294" s="112">
        <f t="shared" si="711"/>
        <v>-0.10000000000000009</v>
      </c>
      <c r="W294" s="113">
        <v>2</v>
      </c>
      <c r="X294" s="112">
        <f t="shared" si="717"/>
        <v>-2</v>
      </c>
      <c r="Y294" s="113"/>
      <c r="Z294" s="112">
        <f t="shared" si="718"/>
        <v>0</v>
      </c>
      <c r="AA294" s="113"/>
      <c r="AB294" s="280" t="e">
        <f t="shared" si="712"/>
        <v>#DIV/0!</v>
      </c>
    </row>
    <row r="295" spans="1:28" ht="16.149999999999999" customHeight="1" x14ac:dyDescent="0.2">
      <c r="A295" s="11"/>
      <c r="B295" s="11"/>
      <c r="C295" s="11">
        <v>1381</v>
      </c>
      <c r="D295" s="11" t="s">
        <v>388</v>
      </c>
      <c r="E295" s="54">
        <v>0</v>
      </c>
      <c r="F295" s="183">
        <v>0</v>
      </c>
      <c r="G295" s="113">
        <v>895.2</v>
      </c>
      <c r="H295" s="112">
        <f t="shared" si="713"/>
        <v>3.8999999999999773</v>
      </c>
      <c r="I295" s="113">
        <v>899.1</v>
      </c>
      <c r="J295" s="112">
        <f t="shared" si="714"/>
        <v>3.1999999999999318</v>
      </c>
      <c r="K295" s="113">
        <v>902.3</v>
      </c>
      <c r="L295" s="112">
        <f t="shared" si="715"/>
        <v>820.3</v>
      </c>
      <c r="M295" s="113">
        <v>1722.6</v>
      </c>
      <c r="N295" s="112">
        <f t="shared" si="708"/>
        <v>1.3000000000001819</v>
      </c>
      <c r="O295" s="113">
        <v>1723.9</v>
      </c>
      <c r="P295" s="112">
        <f t="shared" si="716"/>
        <v>-1723.9</v>
      </c>
      <c r="Q295" s="113"/>
      <c r="R295" s="112">
        <f t="shared" si="709"/>
        <v>2499.4</v>
      </c>
      <c r="S295" s="113">
        <v>2499.4</v>
      </c>
      <c r="T295" s="112">
        <f t="shared" si="710"/>
        <v>5</v>
      </c>
      <c r="U295" s="113">
        <v>2504.4</v>
      </c>
      <c r="V295" s="112">
        <f t="shared" si="711"/>
        <v>2.0999999999999091</v>
      </c>
      <c r="W295" s="113">
        <v>2506.5</v>
      </c>
      <c r="X295" s="112">
        <f t="shared" si="717"/>
        <v>-2506.5</v>
      </c>
      <c r="Y295" s="113"/>
      <c r="Z295" s="112">
        <f t="shared" si="718"/>
        <v>0</v>
      </c>
      <c r="AA295" s="113"/>
      <c r="AB295" s="280" t="e">
        <f t="shared" si="712"/>
        <v>#DIV/0!</v>
      </c>
    </row>
    <row r="296" spans="1:28" hidden="1" x14ac:dyDescent="0.2">
      <c r="A296" s="11"/>
      <c r="B296" s="11"/>
      <c r="C296" s="11">
        <v>1382</v>
      </c>
      <c r="D296" s="11" t="s">
        <v>272</v>
      </c>
      <c r="E296" s="54"/>
      <c r="F296" s="183"/>
      <c r="G296" s="113"/>
      <c r="H296" s="112">
        <f t="shared" si="713"/>
        <v>0</v>
      </c>
      <c r="I296" s="113"/>
      <c r="J296" s="112">
        <f t="shared" si="714"/>
        <v>0</v>
      </c>
      <c r="K296" s="113"/>
      <c r="L296" s="112">
        <f t="shared" si="715"/>
        <v>0</v>
      </c>
      <c r="M296" s="113"/>
      <c r="N296" s="112">
        <f t="shared" si="708"/>
        <v>0</v>
      </c>
      <c r="O296" s="113"/>
      <c r="P296" s="112">
        <f t="shared" si="716"/>
        <v>0</v>
      </c>
      <c r="Q296" s="113"/>
      <c r="R296" s="112">
        <f t="shared" si="709"/>
        <v>0</v>
      </c>
      <c r="S296" s="113"/>
      <c r="T296" s="112">
        <f t="shared" si="710"/>
        <v>0</v>
      </c>
      <c r="U296" s="113"/>
      <c r="V296" s="112">
        <f t="shared" si="711"/>
        <v>0</v>
      </c>
      <c r="W296" s="113"/>
      <c r="X296" s="112">
        <f t="shared" si="717"/>
        <v>0</v>
      </c>
      <c r="Y296" s="113"/>
      <c r="Z296" s="112">
        <f t="shared" si="718"/>
        <v>0</v>
      </c>
      <c r="AA296" s="113"/>
      <c r="AB296" s="280" t="e">
        <f t="shared" si="712"/>
        <v>#DIV/0!</v>
      </c>
    </row>
    <row r="297" spans="1:28" x14ac:dyDescent="0.2">
      <c r="A297" s="11"/>
      <c r="B297" s="11"/>
      <c r="C297" s="11">
        <v>1383</v>
      </c>
      <c r="D297" s="11" t="s">
        <v>230</v>
      </c>
      <c r="E297" s="54">
        <v>0</v>
      </c>
      <c r="F297" s="183">
        <v>0</v>
      </c>
      <c r="G297" s="113">
        <v>418.3</v>
      </c>
      <c r="H297" s="112">
        <f t="shared" si="713"/>
        <v>0</v>
      </c>
      <c r="I297" s="113">
        <v>418.3</v>
      </c>
      <c r="J297" s="112">
        <f t="shared" si="714"/>
        <v>0</v>
      </c>
      <c r="K297" s="113">
        <v>418.3</v>
      </c>
      <c r="L297" s="112">
        <f t="shared" si="715"/>
        <v>0</v>
      </c>
      <c r="M297" s="113">
        <v>418.3</v>
      </c>
      <c r="N297" s="112">
        <f t="shared" si="708"/>
        <v>0</v>
      </c>
      <c r="O297" s="113">
        <v>418.3</v>
      </c>
      <c r="P297" s="112">
        <f t="shared" si="716"/>
        <v>-418.3</v>
      </c>
      <c r="Q297" s="113"/>
      <c r="R297" s="112">
        <f t="shared" si="709"/>
        <v>418.3</v>
      </c>
      <c r="S297" s="113">
        <v>418.3</v>
      </c>
      <c r="T297" s="112">
        <f t="shared" si="710"/>
        <v>0</v>
      </c>
      <c r="U297" s="113">
        <v>418.3</v>
      </c>
      <c r="V297" s="112">
        <f t="shared" si="711"/>
        <v>0</v>
      </c>
      <c r="W297" s="113">
        <v>418.3</v>
      </c>
      <c r="X297" s="112">
        <f t="shared" si="717"/>
        <v>-418.3</v>
      </c>
      <c r="Y297" s="113"/>
      <c r="Z297" s="112">
        <f t="shared" si="718"/>
        <v>0</v>
      </c>
      <c r="AA297" s="113"/>
      <c r="AB297" s="280" t="e">
        <f t="shared" si="712"/>
        <v>#DIV/0!</v>
      </c>
    </row>
    <row r="298" spans="1:28" x14ac:dyDescent="0.2">
      <c r="A298" s="11"/>
      <c r="B298" s="11"/>
      <c r="C298" s="11">
        <v>1511</v>
      </c>
      <c r="D298" s="11" t="s">
        <v>36</v>
      </c>
      <c r="E298" s="54">
        <v>23000</v>
      </c>
      <c r="F298" s="183">
        <v>23000</v>
      </c>
      <c r="G298" s="113">
        <v>504</v>
      </c>
      <c r="H298" s="112">
        <f t="shared" si="713"/>
        <v>54</v>
      </c>
      <c r="I298" s="113">
        <v>558</v>
      </c>
      <c r="J298" s="112">
        <f t="shared" si="714"/>
        <v>127.79999999999995</v>
      </c>
      <c r="K298" s="113">
        <v>685.8</v>
      </c>
      <c r="L298" s="112">
        <f t="shared" si="715"/>
        <v>76.5</v>
      </c>
      <c r="M298" s="113">
        <v>762.3</v>
      </c>
      <c r="N298" s="112">
        <f t="shared" si="708"/>
        <v>16213.400000000001</v>
      </c>
      <c r="O298" s="113">
        <v>16975.7</v>
      </c>
      <c r="P298" s="112">
        <f t="shared" si="716"/>
        <v>-16975.7</v>
      </c>
      <c r="Q298" s="113"/>
      <c r="R298" s="112">
        <f t="shared" si="709"/>
        <v>17573.900000000001</v>
      </c>
      <c r="S298" s="113">
        <v>17573.900000000001</v>
      </c>
      <c r="T298" s="112">
        <f t="shared" si="710"/>
        <v>526.09999999999854</v>
      </c>
      <c r="U298" s="113">
        <v>18100</v>
      </c>
      <c r="V298" s="112">
        <f t="shared" si="711"/>
        <v>52.599999999998545</v>
      </c>
      <c r="W298" s="113">
        <v>18152.599999999999</v>
      </c>
      <c r="X298" s="112">
        <f t="shared" si="717"/>
        <v>-18152.599999999999</v>
      </c>
      <c r="Y298" s="113"/>
      <c r="Z298" s="112">
        <f t="shared" si="718"/>
        <v>0</v>
      </c>
      <c r="AA298" s="113"/>
      <c r="AB298" s="280">
        <f t="shared" si="712"/>
        <v>78.924347826086944</v>
      </c>
    </row>
    <row r="299" spans="1:28" hidden="1" x14ac:dyDescent="0.2">
      <c r="A299" s="11"/>
      <c r="B299" s="11"/>
      <c r="C299" s="11">
        <v>2451</v>
      </c>
      <c r="D299" s="11" t="s">
        <v>393</v>
      </c>
      <c r="E299" s="54"/>
      <c r="F299" s="183"/>
      <c r="G299" s="113"/>
      <c r="H299" s="112">
        <f t="shared" ref="H299" si="729">I299-G299</f>
        <v>0</v>
      </c>
      <c r="I299" s="113"/>
      <c r="J299" s="112">
        <f t="shared" ref="J299" si="730">K299-I299</f>
        <v>0</v>
      </c>
      <c r="K299" s="113"/>
      <c r="L299" s="112">
        <f t="shared" ref="L299" si="731">M299-K299</f>
        <v>0</v>
      </c>
      <c r="M299" s="113"/>
      <c r="N299" s="112">
        <f t="shared" ref="N299" si="732">O299-M299</f>
        <v>0</v>
      </c>
      <c r="O299" s="113"/>
      <c r="P299" s="112">
        <f t="shared" ref="P299" si="733">Q299-O299</f>
        <v>0</v>
      </c>
      <c r="Q299" s="113"/>
      <c r="R299" s="112">
        <f t="shared" ref="R299" si="734">S299-Q299</f>
        <v>0</v>
      </c>
      <c r="S299" s="113"/>
      <c r="T299" s="112">
        <f t="shared" ref="T299" si="735">U299-S299</f>
        <v>0</v>
      </c>
      <c r="U299" s="113"/>
      <c r="V299" s="112">
        <f t="shared" ref="V299" si="736">W299-U299</f>
        <v>0</v>
      </c>
      <c r="W299" s="113"/>
      <c r="X299" s="112">
        <f t="shared" ref="X299" si="737">Y299-W299</f>
        <v>0</v>
      </c>
      <c r="Y299" s="113"/>
      <c r="Z299" s="112">
        <f t="shared" ref="Z299" si="738">AA299-Y299</f>
        <v>0</v>
      </c>
      <c r="AA299" s="113"/>
      <c r="AB299" s="280" t="e">
        <f t="shared" si="712"/>
        <v>#DIV/0!</v>
      </c>
    </row>
    <row r="300" spans="1:28" hidden="1" x14ac:dyDescent="0.2">
      <c r="A300" s="11"/>
      <c r="B300" s="11"/>
      <c r="C300" s="11">
        <v>3201</v>
      </c>
      <c r="D300" s="11" t="s">
        <v>339</v>
      </c>
      <c r="E300" s="54"/>
      <c r="F300" s="183"/>
      <c r="G300" s="113"/>
      <c r="H300" s="112">
        <f t="shared" si="713"/>
        <v>0</v>
      </c>
      <c r="I300" s="113"/>
      <c r="J300" s="112">
        <f t="shared" si="714"/>
        <v>0</v>
      </c>
      <c r="K300" s="113"/>
      <c r="L300" s="112">
        <f t="shared" si="715"/>
        <v>0</v>
      </c>
      <c r="M300" s="113"/>
      <c r="N300" s="112">
        <f t="shared" si="708"/>
        <v>0</v>
      </c>
      <c r="O300" s="113"/>
      <c r="P300" s="112">
        <f t="shared" si="716"/>
        <v>0</v>
      </c>
      <c r="Q300" s="113"/>
      <c r="R300" s="112">
        <f t="shared" si="709"/>
        <v>0</v>
      </c>
      <c r="S300" s="113"/>
      <c r="T300" s="112">
        <f t="shared" si="710"/>
        <v>0</v>
      </c>
      <c r="U300" s="113"/>
      <c r="V300" s="112">
        <f t="shared" si="711"/>
        <v>0</v>
      </c>
      <c r="W300" s="113"/>
      <c r="X300" s="112">
        <f t="shared" si="717"/>
        <v>0</v>
      </c>
      <c r="Y300" s="113"/>
      <c r="Z300" s="112">
        <f t="shared" si="718"/>
        <v>0</v>
      </c>
      <c r="AA300" s="113"/>
      <c r="AB300" s="280" t="e">
        <f t="shared" si="712"/>
        <v>#DIV/0!</v>
      </c>
    </row>
    <row r="301" spans="1:28" x14ac:dyDescent="0.2">
      <c r="A301" s="11"/>
      <c r="B301" s="11"/>
      <c r="C301" s="11">
        <v>4111</v>
      </c>
      <c r="D301" s="11" t="s">
        <v>619</v>
      </c>
      <c r="E301" s="54">
        <v>0</v>
      </c>
      <c r="F301" s="183">
        <v>1624</v>
      </c>
      <c r="G301" s="113"/>
      <c r="H301" s="112">
        <f t="shared" ref="H301" si="739">I301-G301</f>
        <v>0</v>
      </c>
      <c r="I301" s="113"/>
      <c r="J301" s="112">
        <f t="shared" ref="J301" si="740">K301-I301</f>
        <v>1565.2</v>
      </c>
      <c r="K301" s="113">
        <v>1565.2</v>
      </c>
      <c r="L301" s="112">
        <f t="shared" ref="L301" si="741">M301-K301</f>
        <v>0</v>
      </c>
      <c r="M301" s="113">
        <v>1565.2</v>
      </c>
      <c r="N301" s="112">
        <f t="shared" ref="N301" si="742">O301-M301</f>
        <v>0</v>
      </c>
      <c r="O301" s="113">
        <v>1565.2</v>
      </c>
      <c r="P301" s="112">
        <f t="shared" ref="P301" si="743">Q301-O301</f>
        <v>-1565.2</v>
      </c>
      <c r="Q301" s="113"/>
      <c r="R301" s="112">
        <f t="shared" ref="R301" si="744">S301-Q301</f>
        <v>1624</v>
      </c>
      <c r="S301" s="113">
        <v>1624</v>
      </c>
      <c r="T301" s="112">
        <f t="shared" ref="T301" si="745">U301-S301</f>
        <v>0</v>
      </c>
      <c r="U301" s="113">
        <v>1624</v>
      </c>
      <c r="V301" s="112">
        <f t="shared" ref="V301" si="746">W301-U301</f>
        <v>0</v>
      </c>
      <c r="W301" s="113">
        <v>1624</v>
      </c>
      <c r="X301" s="112">
        <f t="shared" ref="X301" si="747">Y301-W301</f>
        <v>-1624</v>
      </c>
      <c r="Y301" s="113"/>
      <c r="Z301" s="112">
        <f t="shared" ref="Z301" si="748">AA301-Y301</f>
        <v>0</v>
      </c>
      <c r="AA301" s="113"/>
      <c r="AB301" s="280">
        <f t="shared" si="712"/>
        <v>100</v>
      </c>
    </row>
    <row r="302" spans="1:28" x14ac:dyDescent="0.2">
      <c r="A302" s="11"/>
      <c r="B302" s="11"/>
      <c r="C302" s="11">
        <v>4112</v>
      </c>
      <c r="D302" s="11" t="s">
        <v>35</v>
      </c>
      <c r="E302" s="54">
        <v>47344</v>
      </c>
      <c r="F302" s="183">
        <v>47343.7</v>
      </c>
      <c r="G302" s="113">
        <v>7890.6</v>
      </c>
      <c r="H302" s="119">
        <f t="shared" si="713"/>
        <v>3945.2999999999993</v>
      </c>
      <c r="I302" s="113">
        <v>11835.9</v>
      </c>
      <c r="J302" s="119">
        <f t="shared" si="714"/>
        <v>3945.3000000000011</v>
      </c>
      <c r="K302" s="113">
        <v>15781.2</v>
      </c>
      <c r="L302" s="119">
        <f t="shared" si="715"/>
        <v>3945.2999999999993</v>
      </c>
      <c r="M302" s="113">
        <v>19726.5</v>
      </c>
      <c r="N302" s="119">
        <f t="shared" si="708"/>
        <v>3945.2999999999993</v>
      </c>
      <c r="O302" s="113">
        <v>23671.8</v>
      </c>
      <c r="P302" s="119">
        <f t="shared" si="716"/>
        <v>-23671.8</v>
      </c>
      <c r="Q302" s="113"/>
      <c r="R302" s="119">
        <f t="shared" si="709"/>
        <v>31562.400000000001</v>
      </c>
      <c r="S302" s="113">
        <v>31562.400000000001</v>
      </c>
      <c r="T302" s="119">
        <f t="shared" si="710"/>
        <v>3945.2999999999956</v>
      </c>
      <c r="U302" s="113">
        <v>35507.699999999997</v>
      </c>
      <c r="V302" s="119">
        <f t="shared" si="711"/>
        <v>3945.3000000000029</v>
      </c>
      <c r="W302" s="113">
        <v>39453</v>
      </c>
      <c r="X302" s="119">
        <f t="shared" si="717"/>
        <v>-39453</v>
      </c>
      <c r="Y302" s="113"/>
      <c r="Z302" s="119">
        <f t="shared" si="718"/>
        <v>0</v>
      </c>
      <c r="AA302" s="113"/>
      <c r="AB302" s="280">
        <f t="shared" si="712"/>
        <v>83.333157315545677</v>
      </c>
    </row>
    <row r="303" spans="1:28" x14ac:dyDescent="0.2">
      <c r="A303" s="10">
        <v>34053</v>
      </c>
      <c r="B303" s="11"/>
      <c r="C303" s="11">
        <v>4116</v>
      </c>
      <c r="D303" s="11" t="s">
        <v>526</v>
      </c>
      <c r="E303" s="54">
        <v>0</v>
      </c>
      <c r="F303" s="183">
        <v>299</v>
      </c>
      <c r="G303" s="113"/>
      <c r="H303" s="112">
        <f t="shared" ref="H303" si="749">I303-G303</f>
        <v>0</v>
      </c>
      <c r="I303" s="113"/>
      <c r="J303" s="112">
        <f t="shared" ref="J303" si="750">K303-I303</f>
        <v>0</v>
      </c>
      <c r="K303" s="113"/>
      <c r="L303" s="112">
        <f t="shared" ref="L303" si="751">M303-K303</f>
        <v>0</v>
      </c>
      <c r="M303" s="113"/>
      <c r="N303" s="112">
        <f t="shared" si="708"/>
        <v>0</v>
      </c>
      <c r="O303" s="113"/>
      <c r="P303" s="112">
        <f t="shared" ref="P303" si="752">Q303-O303</f>
        <v>0</v>
      </c>
      <c r="Q303" s="113"/>
      <c r="R303" s="112">
        <f t="shared" si="709"/>
        <v>299</v>
      </c>
      <c r="S303" s="113">
        <v>299</v>
      </c>
      <c r="T303" s="112">
        <f t="shared" si="710"/>
        <v>0</v>
      </c>
      <c r="U303" s="113">
        <v>299</v>
      </c>
      <c r="V303" s="112">
        <f t="shared" si="711"/>
        <v>0</v>
      </c>
      <c r="W303" s="113">
        <v>299</v>
      </c>
      <c r="X303" s="112">
        <f t="shared" ref="X303" si="753">Y303-W303</f>
        <v>-299</v>
      </c>
      <c r="Y303" s="113"/>
      <c r="Z303" s="112">
        <f t="shared" ref="Z303" si="754">AA303-Y303</f>
        <v>0</v>
      </c>
      <c r="AA303" s="113"/>
      <c r="AB303" s="280">
        <f t="shared" si="712"/>
        <v>100</v>
      </c>
    </row>
    <row r="304" spans="1:28" hidden="1" x14ac:dyDescent="0.2">
      <c r="A304" s="10">
        <v>34070</v>
      </c>
      <c r="B304" s="11"/>
      <c r="C304" s="11">
        <v>4116</v>
      </c>
      <c r="D304" s="11" t="s">
        <v>542</v>
      </c>
      <c r="E304" s="54"/>
      <c r="F304" s="183"/>
      <c r="G304" s="113"/>
      <c r="H304" s="112">
        <f t="shared" ref="H304" si="755">I304-G304</f>
        <v>0</v>
      </c>
      <c r="I304" s="113"/>
      <c r="J304" s="112">
        <f t="shared" ref="J304" si="756">K304-I304</f>
        <v>0</v>
      </c>
      <c r="K304" s="113"/>
      <c r="L304" s="112">
        <f t="shared" ref="L304" si="757">M304-K304</f>
        <v>0</v>
      </c>
      <c r="M304" s="113"/>
      <c r="N304" s="112">
        <f t="shared" ref="N304" si="758">O304-M304</f>
        <v>0</v>
      </c>
      <c r="O304" s="113"/>
      <c r="P304" s="112">
        <f t="shared" ref="P304" si="759">Q304-O304</f>
        <v>0</v>
      </c>
      <c r="Q304" s="113"/>
      <c r="R304" s="112">
        <f t="shared" ref="R304" si="760">S304-Q304</f>
        <v>0</v>
      </c>
      <c r="S304" s="113"/>
      <c r="T304" s="112">
        <f t="shared" ref="T304" si="761">U304-S304</f>
        <v>0</v>
      </c>
      <c r="U304" s="113"/>
      <c r="V304" s="112">
        <f t="shared" ref="V304" si="762">W304-U304</f>
        <v>0</v>
      </c>
      <c r="W304" s="113"/>
      <c r="X304" s="112">
        <f t="shared" ref="X304" si="763">Y304-W304</f>
        <v>0</v>
      </c>
      <c r="Y304" s="113"/>
      <c r="Z304" s="112">
        <f t="shared" ref="Z304" si="764">AA304-Y304</f>
        <v>0</v>
      </c>
      <c r="AA304" s="113"/>
      <c r="AB304" s="280" t="e">
        <f t="shared" si="712"/>
        <v>#DIV/0!</v>
      </c>
    </row>
    <row r="305" spans="1:28" hidden="1" x14ac:dyDescent="0.2">
      <c r="A305" s="10">
        <v>33063</v>
      </c>
      <c r="B305" s="11"/>
      <c r="C305" s="11">
        <v>4116</v>
      </c>
      <c r="D305" s="11" t="s">
        <v>208</v>
      </c>
      <c r="E305" s="54"/>
      <c r="F305" s="183"/>
      <c r="G305" s="113"/>
      <c r="H305" s="112">
        <f t="shared" si="713"/>
        <v>0</v>
      </c>
      <c r="I305" s="113"/>
      <c r="J305" s="112">
        <f t="shared" si="714"/>
        <v>0</v>
      </c>
      <c r="K305" s="113"/>
      <c r="L305" s="112">
        <f t="shared" si="715"/>
        <v>0</v>
      </c>
      <c r="M305" s="113"/>
      <c r="N305" s="112">
        <f t="shared" ref="N305:N309" si="765">O305-M305</f>
        <v>0</v>
      </c>
      <c r="O305" s="113"/>
      <c r="P305" s="112">
        <f t="shared" si="716"/>
        <v>0</v>
      </c>
      <c r="Q305" s="113"/>
      <c r="R305" s="112">
        <f t="shared" ref="R305:R309" si="766">S305-Q305</f>
        <v>0</v>
      </c>
      <c r="S305" s="113"/>
      <c r="T305" s="112">
        <f t="shared" ref="T305:T309" si="767">U305-S305</f>
        <v>0</v>
      </c>
      <c r="U305" s="113"/>
      <c r="V305" s="112">
        <f t="shared" ref="V305:V309" si="768">W305-U305</f>
        <v>0</v>
      </c>
      <c r="W305" s="113"/>
      <c r="X305" s="112">
        <f t="shared" si="717"/>
        <v>0</v>
      </c>
      <c r="Y305" s="113"/>
      <c r="Z305" s="112">
        <f t="shared" si="718"/>
        <v>0</v>
      </c>
      <c r="AA305" s="113"/>
      <c r="AB305" s="280" t="e">
        <f t="shared" si="712"/>
        <v>#DIV/0!</v>
      </c>
    </row>
    <row r="306" spans="1:28" x14ac:dyDescent="0.2">
      <c r="A306" s="10">
        <v>13013</v>
      </c>
      <c r="B306" s="11"/>
      <c r="C306" s="11">
        <v>4116</v>
      </c>
      <c r="D306" s="11" t="s">
        <v>520</v>
      </c>
      <c r="E306" s="54">
        <v>0</v>
      </c>
      <c r="F306" s="183">
        <v>576.1</v>
      </c>
      <c r="G306" s="113"/>
      <c r="H306" s="112">
        <f t="shared" ref="H306:H307" si="769">I306-G306</f>
        <v>0</v>
      </c>
      <c r="I306" s="113"/>
      <c r="J306" s="112">
        <f t="shared" ref="J306:J307" si="770">K306-I306</f>
        <v>0</v>
      </c>
      <c r="K306" s="113"/>
      <c r="L306" s="112">
        <f t="shared" ref="L306:L307" si="771">M306-K306</f>
        <v>576</v>
      </c>
      <c r="M306" s="113">
        <v>576</v>
      </c>
      <c r="N306" s="112">
        <f t="shared" ref="N306:N307" si="772">O306-M306</f>
        <v>0</v>
      </c>
      <c r="O306" s="113">
        <v>576</v>
      </c>
      <c r="P306" s="112">
        <f t="shared" ref="P306:P307" si="773">Q306-O306</f>
        <v>-576</v>
      </c>
      <c r="Q306" s="113"/>
      <c r="R306" s="112">
        <f t="shared" ref="R306:R307" si="774">S306-Q306</f>
        <v>576</v>
      </c>
      <c r="S306" s="113">
        <v>576</v>
      </c>
      <c r="T306" s="112">
        <f t="shared" ref="T306:T307" si="775">U306-S306</f>
        <v>0</v>
      </c>
      <c r="U306" s="113">
        <v>576</v>
      </c>
      <c r="V306" s="112">
        <f t="shared" ref="V306:V307" si="776">W306-U306</f>
        <v>0</v>
      </c>
      <c r="W306" s="113">
        <v>576</v>
      </c>
      <c r="X306" s="112">
        <f t="shared" ref="X306:X307" si="777">Y306-W306</f>
        <v>-576</v>
      </c>
      <c r="Y306" s="113"/>
      <c r="Z306" s="112">
        <f t="shared" ref="Z306:Z307" si="778">AA306-Y306</f>
        <v>0</v>
      </c>
      <c r="AA306" s="113"/>
      <c r="AB306" s="280">
        <f t="shared" si="712"/>
        <v>99.982641902447483</v>
      </c>
    </row>
    <row r="307" spans="1:28" hidden="1" x14ac:dyDescent="0.2">
      <c r="A307" s="10">
        <v>13351</v>
      </c>
      <c r="B307" s="11"/>
      <c r="C307" s="11">
        <v>4116</v>
      </c>
      <c r="D307" s="11" t="s">
        <v>484</v>
      </c>
      <c r="E307" s="54"/>
      <c r="F307" s="183"/>
      <c r="G307" s="113"/>
      <c r="H307" s="112">
        <f t="shared" si="769"/>
        <v>0</v>
      </c>
      <c r="I307" s="113"/>
      <c r="J307" s="112">
        <f t="shared" si="770"/>
        <v>0</v>
      </c>
      <c r="K307" s="113"/>
      <c r="L307" s="112">
        <f t="shared" si="771"/>
        <v>0</v>
      </c>
      <c r="M307" s="113"/>
      <c r="N307" s="112">
        <f t="shared" si="772"/>
        <v>0</v>
      </c>
      <c r="O307" s="113"/>
      <c r="P307" s="112">
        <f t="shared" si="773"/>
        <v>0</v>
      </c>
      <c r="Q307" s="113"/>
      <c r="R307" s="112">
        <f t="shared" si="774"/>
        <v>0</v>
      </c>
      <c r="S307" s="113"/>
      <c r="T307" s="112">
        <f t="shared" si="775"/>
        <v>0</v>
      </c>
      <c r="U307" s="113"/>
      <c r="V307" s="112">
        <f t="shared" si="776"/>
        <v>0</v>
      </c>
      <c r="W307" s="113"/>
      <c r="X307" s="112">
        <f t="shared" si="777"/>
        <v>0</v>
      </c>
      <c r="Y307" s="113"/>
      <c r="Z307" s="112">
        <f t="shared" si="778"/>
        <v>0</v>
      </c>
      <c r="AA307" s="113"/>
      <c r="AB307" s="280" t="e">
        <f t="shared" si="712"/>
        <v>#DIV/0!</v>
      </c>
    </row>
    <row r="308" spans="1:28" hidden="1" x14ac:dyDescent="0.2">
      <c r="A308" s="10">
        <v>34053</v>
      </c>
      <c r="B308" s="11"/>
      <c r="C308" s="11">
        <v>4116</v>
      </c>
      <c r="D308" s="11" t="s">
        <v>318</v>
      </c>
      <c r="E308" s="54">
        <v>0</v>
      </c>
      <c r="F308" s="183">
        <v>0</v>
      </c>
      <c r="G308" s="113"/>
      <c r="H308" s="112">
        <f t="shared" si="713"/>
        <v>0</v>
      </c>
      <c r="I308" s="113"/>
      <c r="J308" s="112">
        <f t="shared" si="714"/>
        <v>0</v>
      </c>
      <c r="K308" s="113"/>
      <c r="L308" s="112">
        <f t="shared" si="715"/>
        <v>0</v>
      </c>
      <c r="M308" s="113"/>
      <c r="N308" s="112">
        <f t="shared" si="765"/>
        <v>0</v>
      </c>
      <c r="O308" s="113"/>
      <c r="P308" s="112">
        <f t="shared" si="716"/>
        <v>0</v>
      </c>
      <c r="Q308" s="113"/>
      <c r="R308" s="112">
        <f t="shared" si="766"/>
        <v>0</v>
      </c>
      <c r="S308" s="113">
        <v>0</v>
      </c>
      <c r="T308" s="112">
        <f t="shared" si="767"/>
        <v>0</v>
      </c>
      <c r="U308" s="113"/>
      <c r="V308" s="112">
        <f t="shared" si="768"/>
        <v>0</v>
      </c>
      <c r="W308" s="113"/>
      <c r="X308" s="112">
        <f t="shared" si="717"/>
        <v>0</v>
      </c>
      <c r="Y308" s="113"/>
      <c r="Z308" s="112">
        <f t="shared" si="718"/>
        <v>0</v>
      </c>
      <c r="AA308" s="113"/>
      <c r="AB308" s="280" t="e">
        <f t="shared" si="712"/>
        <v>#DIV/0!</v>
      </c>
    </row>
    <row r="309" spans="1:28" hidden="1" x14ac:dyDescent="0.2">
      <c r="A309" s="10">
        <v>34070</v>
      </c>
      <c r="B309" s="11"/>
      <c r="C309" s="11">
        <v>4116</v>
      </c>
      <c r="D309" s="11" t="s">
        <v>278</v>
      </c>
      <c r="E309" s="54"/>
      <c r="F309" s="183"/>
      <c r="G309" s="113"/>
      <c r="H309" s="112">
        <f t="shared" si="713"/>
        <v>0</v>
      </c>
      <c r="I309" s="113"/>
      <c r="J309" s="112">
        <f t="shared" si="714"/>
        <v>0</v>
      </c>
      <c r="K309" s="113"/>
      <c r="L309" s="112">
        <f t="shared" si="715"/>
        <v>0</v>
      </c>
      <c r="M309" s="113"/>
      <c r="N309" s="112">
        <f t="shared" si="765"/>
        <v>0</v>
      </c>
      <c r="O309" s="113"/>
      <c r="P309" s="112">
        <f t="shared" si="716"/>
        <v>0</v>
      </c>
      <c r="Q309" s="113"/>
      <c r="R309" s="112">
        <f t="shared" si="766"/>
        <v>0</v>
      </c>
      <c r="S309" s="113"/>
      <c r="T309" s="112">
        <f t="shared" si="767"/>
        <v>0</v>
      </c>
      <c r="U309" s="113"/>
      <c r="V309" s="112">
        <f t="shared" si="768"/>
        <v>0</v>
      </c>
      <c r="W309" s="113"/>
      <c r="X309" s="112">
        <f t="shared" si="717"/>
        <v>0</v>
      </c>
      <c r="Y309" s="113"/>
      <c r="Z309" s="112">
        <f t="shared" si="718"/>
        <v>0</v>
      </c>
      <c r="AA309" s="113"/>
      <c r="AB309" s="280" t="e">
        <f t="shared" si="712"/>
        <v>#DIV/0!</v>
      </c>
    </row>
    <row r="310" spans="1:28" hidden="1" x14ac:dyDescent="0.2">
      <c r="A310" s="10">
        <v>35024</v>
      </c>
      <c r="B310" s="11"/>
      <c r="C310" s="11">
        <v>4116</v>
      </c>
      <c r="D310" s="11" t="s">
        <v>504</v>
      </c>
      <c r="E310" s="54"/>
      <c r="F310" s="183"/>
      <c r="G310" s="113"/>
      <c r="H310" s="112">
        <f t="shared" ref="H310:H311" si="779">I310-G310</f>
        <v>0</v>
      </c>
      <c r="I310" s="113"/>
      <c r="J310" s="112">
        <f t="shared" ref="J310:J311" si="780">K310-I310</f>
        <v>0</v>
      </c>
      <c r="K310" s="113"/>
      <c r="L310" s="112">
        <f t="shared" ref="L310:L311" si="781">M310-K310</f>
        <v>0</v>
      </c>
      <c r="M310" s="113"/>
      <c r="N310" s="112">
        <f t="shared" ref="N310:N311" si="782">O310-M310</f>
        <v>0</v>
      </c>
      <c r="O310" s="113"/>
      <c r="P310" s="112">
        <f t="shared" ref="P310:P311" si="783">Q310-O310</f>
        <v>0</v>
      </c>
      <c r="Q310" s="113"/>
      <c r="R310" s="112">
        <f t="shared" ref="R310:R311" si="784">S310-Q310</f>
        <v>0</v>
      </c>
      <c r="S310" s="113"/>
      <c r="T310" s="112">
        <f t="shared" ref="T310:T311" si="785">U310-S310</f>
        <v>0</v>
      </c>
      <c r="U310" s="113"/>
      <c r="V310" s="112">
        <f t="shared" ref="V310:V311" si="786">W310-U310</f>
        <v>0</v>
      </c>
      <c r="W310" s="113"/>
      <c r="X310" s="112">
        <f t="shared" ref="X310:X311" si="787">Y310-W310</f>
        <v>0</v>
      </c>
      <c r="Y310" s="113"/>
      <c r="Z310" s="112">
        <f t="shared" ref="Z310:Z311" si="788">AA310-Y310</f>
        <v>0</v>
      </c>
      <c r="AA310" s="113"/>
      <c r="AB310" s="280" t="e">
        <f t="shared" si="712"/>
        <v>#DIV/0!</v>
      </c>
    </row>
    <row r="311" spans="1:28" hidden="1" x14ac:dyDescent="0.2">
      <c r="A311" s="10">
        <v>35442</v>
      </c>
      <c r="B311" s="11"/>
      <c r="C311" s="11">
        <v>4116</v>
      </c>
      <c r="D311" s="11" t="s">
        <v>500</v>
      </c>
      <c r="E311" s="54"/>
      <c r="F311" s="183"/>
      <c r="G311" s="113"/>
      <c r="H311" s="112">
        <f t="shared" si="779"/>
        <v>0</v>
      </c>
      <c r="I311" s="113"/>
      <c r="J311" s="112">
        <f t="shared" si="780"/>
        <v>0</v>
      </c>
      <c r="K311" s="113"/>
      <c r="L311" s="112">
        <f t="shared" si="781"/>
        <v>0</v>
      </c>
      <c r="M311" s="113"/>
      <c r="N311" s="112">
        <f t="shared" si="782"/>
        <v>0</v>
      </c>
      <c r="O311" s="113"/>
      <c r="P311" s="112">
        <f t="shared" si="783"/>
        <v>0</v>
      </c>
      <c r="Q311" s="113"/>
      <c r="R311" s="112">
        <f t="shared" si="784"/>
        <v>0</v>
      </c>
      <c r="S311" s="113"/>
      <c r="T311" s="112">
        <f t="shared" si="785"/>
        <v>0</v>
      </c>
      <c r="U311" s="113"/>
      <c r="V311" s="112">
        <f t="shared" si="786"/>
        <v>0</v>
      </c>
      <c r="W311" s="113"/>
      <c r="X311" s="112">
        <f t="shared" si="787"/>
        <v>0</v>
      </c>
      <c r="Y311" s="113"/>
      <c r="Z311" s="112">
        <f t="shared" si="788"/>
        <v>0</v>
      </c>
      <c r="AA311" s="113"/>
      <c r="AB311" s="280" t="e">
        <f t="shared" si="712"/>
        <v>#DIV/0!</v>
      </c>
    </row>
    <row r="312" spans="1:28" hidden="1" x14ac:dyDescent="0.2">
      <c r="A312" s="10">
        <v>341</v>
      </c>
      <c r="B312" s="11"/>
      <c r="C312" s="11">
        <v>4122</v>
      </c>
      <c r="D312" s="11" t="s">
        <v>290</v>
      </c>
      <c r="E312" s="54"/>
      <c r="F312" s="183"/>
      <c r="G312" s="113"/>
      <c r="H312" s="112">
        <f t="shared" ref="H312:H320" si="789">I312-G312</f>
        <v>0</v>
      </c>
      <c r="I312" s="113"/>
      <c r="J312" s="112">
        <f t="shared" ref="J312:J320" si="790">K312-I312</f>
        <v>0</v>
      </c>
      <c r="K312" s="113"/>
      <c r="L312" s="112">
        <f t="shared" ref="L312:L320" si="791">M312-K312</f>
        <v>0</v>
      </c>
      <c r="M312" s="113"/>
      <c r="N312" s="112">
        <f t="shared" ref="N312:N345" si="792">O312-M312</f>
        <v>0</v>
      </c>
      <c r="O312" s="113"/>
      <c r="P312" s="112">
        <f t="shared" ref="P312:P320" si="793">Q312-O312</f>
        <v>0</v>
      </c>
      <c r="Q312" s="113"/>
      <c r="R312" s="112">
        <f t="shared" ref="R312:R345" si="794">S312-Q312</f>
        <v>0</v>
      </c>
      <c r="S312" s="113"/>
      <c r="T312" s="112">
        <f t="shared" ref="T312:T345" si="795">U312-S312</f>
        <v>0</v>
      </c>
      <c r="U312" s="113"/>
      <c r="V312" s="112">
        <f t="shared" ref="V312:V345" si="796">W312-U312</f>
        <v>0</v>
      </c>
      <c r="W312" s="113"/>
      <c r="X312" s="112">
        <f t="shared" ref="X312:X320" si="797">Y312-W312</f>
        <v>0</v>
      </c>
      <c r="Y312" s="113"/>
      <c r="Z312" s="112">
        <f t="shared" ref="Z312:Z320" si="798">AA312-Y312</f>
        <v>0</v>
      </c>
      <c r="AA312" s="113"/>
      <c r="AB312" s="280" t="e">
        <f t="shared" si="712"/>
        <v>#DIV/0!</v>
      </c>
    </row>
    <row r="313" spans="1:28" hidden="1" x14ac:dyDescent="0.2">
      <c r="A313" s="11">
        <v>431</v>
      </c>
      <c r="B313" s="11"/>
      <c r="C313" s="11">
        <v>4122</v>
      </c>
      <c r="D313" s="11" t="s">
        <v>270</v>
      </c>
      <c r="E313" s="54"/>
      <c r="F313" s="183"/>
      <c r="G313" s="113"/>
      <c r="H313" s="112">
        <f t="shared" si="789"/>
        <v>0</v>
      </c>
      <c r="I313" s="113"/>
      <c r="J313" s="112">
        <f t="shared" si="790"/>
        <v>0</v>
      </c>
      <c r="K313" s="113"/>
      <c r="L313" s="112">
        <f t="shared" si="791"/>
        <v>0</v>
      </c>
      <c r="M313" s="113"/>
      <c r="N313" s="112">
        <f t="shared" si="792"/>
        <v>0</v>
      </c>
      <c r="O313" s="113"/>
      <c r="P313" s="112">
        <f t="shared" si="793"/>
        <v>0</v>
      </c>
      <c r="Q313" s="113"/>
      <c r="R313" s="112">
        <f t="shared" si="794"/>
        <v>0</v>
      </c>
      <c r="S313" s="113"/>
      <c r="T313" s="112">
        <f t="shared" si="795"/>
        <v>0</v>
      </c>
      <c r="U313" s="113"/>
      <c r="V313" s="112">
        <f t="shared" si="796"/>
        <v>0</v>
      </c>
      <c r="W313" s="113"/>
      <c r="X313" s="112">
        <f t="shared" si="797"/>
        <v>0</v>
      </c>
      <c r="Y313" s="113"/>
      <c r="Z313" s="112">
        <f t="shared" si="798"/>
        <v>0</v>
      </c>
      <c r="AA313" s="113"/>
      <c r="AB313" s="280" t="e">
        <f t="shared" si="712"/>
        <v>#DIV/0!</v>
      </c>
    </row>
    <row r="314" spans="1:28" hidden="1" x14ac:dyDescent="0.2">
      <c r="A314" s="11">
        <v>341</v>
      </c>
      <c r="B314" s="11"/>
      <c r="C314" s="11">
        <v>4122</v>
      </c>
      <c r="D314" s="11" t="s">
        <v>412</v>
      </c>
      <c r="E314" s="54"/>
      <c r="F314" s="183"/>
      <c r="G314" s="113"/>
      <c r="H314" s="112">
        <f t="shared" ref="H314:H317" si="799">I314-G314</f>
        <v>0</v>
      </c>
      <c r="I314" s="113"/>
      <c r="J314" s="112">
        <f t="shared" ref="J314:J317" si="800">K314-I314</f>
        <v>0</v>
      </c>
      <c r="K314" s="113"/>
      <c r="L314" s="112">
        <f t="shared" ref="L314:L317" si="801">M314-K314</f>
        <v>0</v>
      </c>
      <c r="M314" s="113"/>
      <c r="N314" s="112">
        <f t="shared" ref="N314:N317" si="802">O314-M314</f>
        <v>0</v>
      </c>
      <c r="O314" s="113"/>
      <c r="P314" s="112">
        <f t="shared" ref="P314:P317" si="803">Q314-O314</f>
        <v>0</v>
      </c>
      <c r="Q314" s="113"/>
      <c r="R314" s="112">
        <f t="shared" ref="R314:R317" si="804">S314-Q314</f>
        <v>0</v>
      </c>
      <c r="S314" s="113"/>
      <c r="T314" s="112">
        <f t="shared" ref="T314:T317" si="805">U314-S314</f>
        <v>0</v>
      </c>
      <c r="U314" s="113"/>
      <c r="V314" s="112">
        <f t="shared" ref="V314:V317" si="806">W314-U314</f>
        <v>0</v>
      </c>
      <c r="W314" s="113"/>
      <c r="X314" s="112">
        <f t="shared" ref="X314:X317" si="807">Y314-W314</f>
        <v>0</v>
      </c>
      <c r="Y314" s="113"/>
      <c r="Z314" s="112">
        <f t="shared" ref="Z314:Z317" si="808">AA314-Y314</f>
        <v>0</v>
      </c>
      <c r="AA314" s="113"/>
      <c r="AB314" s="280" t="e">
        <f t="shared" si="712"/>
        <v>#DIV/0!</v>
      </c>
    </row>
    <row r="315" spans="1:28" x14ac:dyDescent="0.2">
      <c r="A315" s="10">
        <v>13013</v>
      </c>
      <c r="B315" s="11"/>
      <c r="C315" s="11">
        <v>4116</v>
      </c>
      <c r="D315" s="11" t="s">
        <v>521</v>
      </c>
      <c r="E315" s="54">
        <v>3425</v>
      </c>
      <c r="F315" s="183">
        <v>3425</v>
      </c>
      <c r="G315" s="113">
        <v>0</v>
      </c>
      <c r="H315" s="112">
        <f t="shared" si="799"/>
        <v>0</v>
      </c>
      <c r="I315" s="113">
        <v>0</v>
      </c>
      <c r="J315" s="112">
        <f t="shared" si="800"/>
        <v>0</v>
      </c>
      <c r="K315" s="113">
        <v>0</v>
      </c>
      <c r="L315" s="112">
        <f t="shared" si="801"/>
        <v>0</v>
      </c>
      <c r="M315" s="113">
        <v>0</v>
      </c>
      <c r="N315" s="112">
        <f t="shared" si="802"/>
        <v>130.1</v>
      </c>
      <c r="O315" s="113">
        <v>130.1</v>
      </c>
      <c r="P315" s="112">
        <f t="shared" si="803"/>
        <v>-130.1</v>
      </c>
      <c r="Q315" s="113"/>
      <c r="R315" s="112">
        <f t="shared" si="804"/>
        <v>130.1</v>
      </c>
      <c r="S315" s="113">
        <v>130.1</v>
      </c>
      <c r="T315" s="112">
        <f t="shared" si="805"/>
        <v>0</v>
      </c>
      <c r="U315" s="113">
        <v>130.1</v>
      </c>
      <c r="V315" s="112">
        <f t="shared" si="806"/>
        <v>0</v>
      </c>
      <c r="W315" s="113">
        <v>130.1</v>
      </c>
      <c r="X315" s="112">
        <f t="shared" si="807"/>
        <v>-130.1</v>
      </c>
      <c r="Y315" s="113"/>
      <c r="Z315" s="112">
        <f t="shared" si="808"/>
        <v>0</v>
      </c>
      <c r="AA315" s="113"/>
      <c r="AB315" s="280">
        <f t="shared" si="712"/>
        <v>3.7985401459854011</v>
      </c>
    </row>
    <row r="316" spans="1:28" hidden="1" x14ac:dyDescent="0.2">
      <c r="A316" s="10">
        <v>13351</v>
      </c>
      <c r="B316" s="11"/>
      <c r="C316" s="11">
        <v>4116</v>
      </c>
      <c r="D316" s="11" t="s">
        <v>524</v>
      </c>
      <c r="E316" s="54"/>
      <c r="F316" s="183"/>
      <c r="G316" s="113"/>
      <c r="H316" s="112">
        <f t="shared" si="799"/>
        <v>0</v>
      </c>
      <c r="I316" s="113"/>
      <c r="J316" s="112">
        <f t="shared" si="800"/>
        <v>0</v>
      </c>
      <c r="K316" s="113"/>
      <c r="L316" s="112">
        <f t="shared" si="801"/>
        <v>0</v>
      </c>
      <c r="M316" s="113"/>
      <c r="N316" s="112">
        <f t="shared" si="802"/>
        <v>0</v>
      </c>
      <c r="O316" s="113"/>
      <c r="P316" s="112">
        <f t="shared" si="803"/>
        <v>0</v>
      </c>
      <c r="Q316" s="113"/>
      <c r="R316" s="112">
        <f t="shared" si="804"/>
        <v>0</v>
      </c>
      <c r="S316" s="113"/>
      <c r="T316" s="112">
        <f t="shared" si="805"/>
        <v>0</v>
      </c>
      <c r="U316" s="113"/>
      <c r="V316" s="112">
        <f t="shared" si="806"/>
        <v>0</v>
      </c>
      <c r="W316" s="113"/>
      <c r="X316" s="112">
        <f t="shared" si="807"/>
        <v>0</v>
      </c>
      <c r="Y316" s="113"/>
      <c r="Z316" s="112">
        <f t="shared" si="808"/>
        <v>0</v>
      </c>
      <c r="AA316" s="113"/>
      <c r="AB316" s="280" t="e">
        <f t="shared" si="712"/>
        <v>#DIV/0!</v>
      </c>
    </row>
    <row r="317" spans="1:28" hidden="1" x14ac:dyDescent="0.2">
      <c r="A317" s="11"/>
      <c r="B317" s="11"/>
      <c r="C317" s="11">
        <v>4121</v>
      </c>
      <c r="D317" s="11" t="s">
        <v>530</v>
      </c>
      <c r="E317" s="54"/>
      <c r="F317" s="183"/>
      <c r="G317" s="113"/>
      <c r="H317" s="112">
        <f t="shared" si="799"/>
        <v>0</v>
      </c>
      <c r="I317" s="113"/>
      <c r="J317" s="112">
        <f t="shared" si="800"/>
        <v>0</v>
      </c>
      <c r="K317" s="113"/>
      <c r="L317" s="112">
        <f t="shared" si="801"/>
        <v>0</v>
      </c>
      <c r="M317" s="113"/>
      <c r="N317" s="112">
        <f t="shared" si="802"/>
        <v>0</v>
      </c>
      <c r="O317" s="113"/>
      <c r="P317" s="112">
        <f t="shared" si="803"/>
        <v>0</v>
      </c>
      <c r="Q317" s="113"/>
      <c r="R317" s="112">
        <f t="shared" si="804"/>
        <v>0</v>
      </c>
      <c r="S317" s="113"/>
      <c r="T317" s="112">
        <f t="shared" si="805"/>
        <v>0</v>
      </c>
      <c r="U317" s="113"/>
      <c r="V317" s="112">
        <f t="shared" si="806"/>
        <v>0</v>
      </c>
      <c r="W317" s="113"/>
      <c r="X317" s="112">
        <f t="shared" si="807"/>
        <v>0</v>
      </c>
      <c r="Y317" s="113"/>
      <c r="Z317" s="112">
        <f t="shared" si="808"/>
        <v>0</v>
      </c>
      <c r="AA317" s="113"/>
      <c r="AB317" s="280" t="e">
        <f t="shared" si="712"/>
        <v>#DIV/0!</v>
      </c>
    </row>
    <row r="318" spans="1:28" x14ac:dyDescent="0.2">
      <c r="A318" s="11">
        <v>435</v>
      </c>
      <c r="B318" s="11"/>
      <c r="C318" s="11">
        <v>4122</v>
      </c>
      <c r="D318" s="11" t="s">
        <v>485</v>
      </c>
      <c r="E318" s="54">
        <v>0</v>
      </c>
      <c r="F318" s="183">
        <v>2370.6999999999998</v>
      </c>
      <c r="G318" s="113">
        <v>2370.6999999999998</v>
      </c>
      <c r="H318" s="112">
        <f t="shared" si="789"/>
        <v>0</v>
      </c>
      <c r="I318" s="113">
        <v>2370.6999999999998</v>
      </c>
      <c r="J318" s="112">
        <f t="shared" si="790"/>
        <v>0</v>
      </c>
      <c r="K318" s="113">
        <v>2370.6999999999998</v>
      </c>
      <c r="L318" s="112">
        <f t="shared" si="791"/>
        <v>0</v>
      </c>
      <c r="M318" s="113">
        <v>2370.6999999999998</v>
      </c>
      <c r="N318" s="112">
        <f t="shared" si="792"/>
        <v>0</v>
      </c>
      <c r="O318" s="113">
        <v>2370.6999999999998</v>
      </c>
      <c r="P318" s="112">
        <f t="shared" si="793"/>
        <v>-2370.6999999999998</v>
      </c>
      <c r="Q318" s="113"/>
      <c r="R318" s="112">
        <f t="shared" si="794"/>
        <v>2370.6999999999998</v>
      </c>
      <c r="S318" s="113">
        <v>2370.6999999999998</v>
      </c>
      <c r="T318" s="112">
        <f t="shared" si="795"/>
        <v>0</v>
      </c>
      <c r="U318" s="113">
        <v>2370.6999999999998</v>
      </c>
      <c r="V318" s="112">
        <f t="shared" si="796"/>
        <v>0</v>
      </c>
      <c r="W318" s="113">
        <v>2370.6999999999998</v>
      </c>
      <c r="X318" s="112">
        <f t="shared" si="797"/>
        <v>-2370.6999999999998</v>
      </c>
      <c r="Y318" s="113"/>
      <c r="Z318" s="112">
        <f t="shared" si="798"/>
        <v>0</v>
      </c>
      <c r="AA318" s="113"/>
      <c r="AB318" s="280">
        <f t="shared" si="712"/>
        <v>100</v>
      </c>
    </row>
    <row r="319" spans="1:28" x14ac:dyDescent="0.2">
      <c r="A319" s="11">
        <v>214</v>
      </c>
      <c r="B319" s="11"/>
      <c r="C319" s="11">
        <v>4122</v>
      </c>
      <c r="D319" s="11" t="s">
        <v>284</v>
      </c>
      <c r="E319" s="54">
        <v>0</v>
      </c>
      <c r="F319" s="183">
        <v>50</v>
      </c>
      <c r="G319" s="113"/>
      <c r="H319" s="112">
        <f t="shared" si="789"/>
        <v>0</v>
      </c>
      <c r="I319" s="113"/>
      <c r="J319" s="112">
        <f t="shared" si="790"/>
        <v>0</v>
      </c>
      <c r="K319" s="113"/>
      <c r="L319" s="112">
        <f t="shared" si="791"/>
        <v>0</v>
      </c>
      <c r="M319" s="113"/>
      <c r="N319" s="112">
        <f t="shared" si="792"/>
        <v>0</v>
      </c>
      <c r="O319" s="113"/>
      <c r="P319" s="112">
        <f t="shared" si="793"/>
        <v>0</v>
      </c>
      <c r="Q319" s="113"/>
      <c r="R319" s="112">
        <f t="shared" si="794"/>
        <v>50</v>
      </c>
      <c r="S319" s="113">
        <v>50</v>
      </c>
      <c r="T319" s="112">
        <f t="shared" si="795"/>
        <v>0</v>
      </c>
      <c r="U319" s="113">
        <v>50</v>
      </c>
      <c r="V319" s="112">
        <f t="shared" si="796"/>
        <v>0</v>
      </c>
      <c r="W319" s="113">
        <v>50</v>
      </c>
      <c r="X319" s="112">
        <f t="shared" si="797"/>
        <v>-50</v>
      </c>
      <c r="Y319" s="113"/>
      <c r="Z319" s="112">
        <f t="shared" si="798"/>
        <v>0</v>
      </c>
      <c r="AA319" s="113"/>
      <c r="AB319" s="280">
        <f t="shared" si="712"/>
        <v>100</v>
      </c>
    </row>
    <row r="320" spans="1:28" x14ac:dyDescent="0.2">
      <c r="A320" s="11">
        <v>331</v>
      </c>
      <c r="B320" s="11"/>
      <c r="C320" s="11">
        <v>4122</v>
      </c>
      <c r="D320" s="11" t="s">
        <v>285</v>
      </c>
      <c r="E320" s="54">
        <v>0</v>
      </c>
      <c r="F320" s="183">
        <v>349</v>
      </c>
      <c r="G320" s="113"/>
      <c r="H320" s="119">
        <f t="shared" si="789"/>
        <v>0</v>
      </c>
      <c r="I320" s="113"/>
      <c r="J320" s="119">
        <f t="shared" si="790"/>
        <v>0</v>
      </c>
      <c r="K320" s="113"/>
      <c r="L320" s="119">
        <f t="shared" si="791"/>
        <v>0</v>
      </c>
      <c r="M320" s="113"/>
      <c r="N320" s="119">
        <f t="shared" si="792"/>
        <v>0</v>
      </c>
      <c r="O320" s="113"/>
      <c r="P320" s="119">
        <f t="shared" si="793"/>
        <v>0</v>
      </c>
      <c r="Q320" s="113"/>
      <c r="R320" s="119">
        <f t="shared" si="794"/>
        <v>349</v>
      </c>
      <c r="S320" s="113">
        <v>349</v>
      </c>
      <c r="T320" s="119">
        <f t="shared" si="795"/>
        <v>0</v>
      </c>
      <c r="U320" s="113">
        <v>349</v>
      </c>
      <c r="V320" s="119">
        <f t="shared" si="796"/>
        <v>0</v>
      </c>
      <c r="W320" s="113">
        <v>349</v>
      </c>
      <c r="X320" s="119">
        <f t="shared" si="797"/>
        <v>-349</v>
      </c>
      <c r="Y320" s="113"/>
      <c r="Z320" s="119">
        <f t="shared" si="798"/>
        <v>0</v>
      </c>
      <c r="AA320" s="113"/>
      <c r="AB320" s="280">
        <f t="shared" si="712"/>
        <v>100</v>
      </c>
    </row>
    <row r="321" spans="1:28" x14ac:dyDescent="0.2">
      <c r="A321" s="10">
        <v>341</v>
      </c>
      <c r="B321" s="11"/>
      <c r="C321" s="11">
        <v>4122</v>
      </c>
      <c r="D321" s="11" t="s">
        <v>531</v>
      </c>
      <c r="E321" s="54">
        <v>0</v>
      </c>
      <c r="F321" s="183">
        <v>98</v>
      </c>
      <c r="G321" s="113"/>
      <c r="H321" s="112">
        <f t="shared" ref="H321" si="809">I321-G321</f>
        <v>0</v>
      </c>
      <c r="I321" s="113"/>
      <c r="J321" s="112">
        <f t="shared" ref="J321" si="810">K321-I321</f>
        <v>0</v>
      </c>
      <c r="K321" s="113"/>
      <c r="L321" s="112">
        <f t="shared" ref="L321" si="811">M321-K321</f>
        <v>0</v>
      </c>
      <c r="M321" s="113"/>
      <c r="N321" s="112">
        <f t="shared" ref="N321" si="812">O321-M321</f>
        <v>0</v>
      </c>
      <c r="O321" s="113"/>
      <c r="P321" s="112">
        <f t="shared" ref="P321" si="813">Q321-O321</f>
        <v>0</v>
      </c>
      <c r="Q321" s="113"/>
      <c r="R321" s="112">
        <f t="shared" ref="R321" si="814">S321-Q321</f>
        <v>98</v>
      </c>
      <c r="S321" s="113">
        <v>98</v>
      </c>
      <c r="T321" s="112">
        <f t="shared" ref="T321" si="815">U321-S321</f>
        <v>0</v>
      </c>
      <c r="U321" s="113">
        <v>98</v>
      </c>
      <c r="V321" s="112">
        <f t="shared" ref="V321" si="816">W321-U321</f>
        <v>0</v>
      </c>
      <c r="W321" s="113">
        <v>98</v>
      </c>
      <c r="X321" s="112">
        <f t="shared" ref="X321" si="817">Y321-W321</f>
        <v>-98</v>
      </c>
      <c r="Y321" s="113"/>
      <c r="Z321" s="112">
        <f t="shared" ref="Z321" si="818">AA321-Y321</f>
        <v>0</v>
      </c>
      <c r="AA321" s="113"/>
      <c r="AB321" s="280">
        <f t="shared" si="712"/>
        <v>100</v>
      </c>
    </row>
    <row r="322" spans="1:28" hidden="1" x14ac:dyDescent="0.2">
      <c r="A322" s="10">
        <v>888</v>
      </c>
      <c r="B322" s="11"/>
      <c r="C322" s="11">
        <v>4122</v>
      </c>
      <c r="D322" s="11" t="s">
        <v>532</v>
      </c>
      <c r="E322" s="54"/>
      <c r="F322" s="183"/>
      <c r="G322" s="113"/>
      <c r="H322" s="112">
        <f t="shared" ref="H322" si="819">I322-G322</f>
        <v>0</v>
      </c>
      <c r="I322" s="113"/>
      <c r="J322" s="112">
        <f t="shared" ref="J322" si="820">K322-I322</f>
        <v>0</v>
      </c>
      <c r="K322" s="113"/>
      <c r="L322" s="112">
        <f t="shared" ref="L322" si="821">M322-K322</f>
        <v>0</v>
      </c>
      <c r="M322" s="113"/>
      <c r="N322" s="112">
        <f t="shared" ref="N322" si="822">O322-M322</f>
        <v>0</v>
      </c>
      <c r="O322" s="113"/>
      <c r="P322" s="112">
        <f t="shared" ref="P322" si="823">Q322-O322</f>
        <v>0</v>
      </c>
      <c r="Q322" s="113"/>
      <c r="R322" s="112">
        <f t="shared" ref="R322" si="824">S322-Q322</f>
        <v>0</v>
      </c>
      <c r="S322" s="113"/>
      <c r="T322" s="112">
        <f t="shared" ref="T322" si="825">U322-S322</f>
        <v>0</v>
      </c>
      <c r="U322" s="113"/>
      <c r="V322" s="112">
        <f t="shared" ref="V322" si="826">W322-U322</f>
        <v>0</v>
      </c>
      <c r="W322" s="113"/>
      <c r="X322" s="112">
        <f t="shared" ref="X322" si="827">Y322-W322</f>
        <v>0</v>
      </c>
      <c r="Y322" s="113"/>
      <c r="Z322" s="112">
        <f t="shared" ref="Z322" si="828">AA322-Y322</f>
        <v>0</v>
      </c>
      <c r="AA322" s="113"/>
      <c r="AB322" s="280" t="e">
        <f t="shared" si="712"/>
        <v>#DIV/0!</v>
      </c>
    </row>
    <row r="323" spans="1:28" x14ac:dyDescent="0.2">
      <c r="A323" s="10">
        <v>323</v>
      </c>
      <c r="B323" s="11"/>
      <c r="C323" s="11">
        <v>4122</v>
      </c>
      <c r="D323" s="11" t="s">
        <v>655</v>
      </c>
      <c r="E323" s="54">
        <v>0</v>
      </c>
      <c r="F323" s="183">
        <v>1.5</v>
      </c>
      <c r="G323" s="281"/>
      <c r="H323" s="280">
        <f t="shared" ref="H323:H324" si="829">I323-G323</f>
        <v>0</v>
      </c>
      <c r="I323" s="281"/>
      <c r="J323" s="280">
        <f t="shared" ref="J323:J324" si="830">K323-I323</f>
        <v>0</v>
      </c>
      <c r="K323" s="281"/>
      <c r="L323" s="280">
        <f t="shared" ref="L323:L324" si="831">M323-K323</f>
        <v>0</v>
      </c>
      <c r="M323" s="281"/>
      <c r="N323" s="280">
        <f t="shared" ref="N323:N324" si="832">O323-M323</f>
        <v>0</v>
      </c>
      <c r="O323" s="281"/>
      <c r="P323" s="280">
        <f t="shared" ref="P323:P324" si="833">Q323-O323</f>
        <v>0</v>
      </c>
      <c r="Q323" s="281"/>
      <c r="R323" s="280">
        <f t="shared" ref="R323:R324" si="834">S323-Q323</f>
        <v>0</v>
      </c>
      <c r="S323" s="281"/>
      <c r="T323" s="280">
        <f t="shared" ref="T323:T324" si="835">U323-S323</f>
        <v>1.4</v>
      </c>
      <c r="U323" s="281">
        <v>1.4</v>
      </c>
      <c r="V323" s="280">
        <f t="shared" ref="V323:V324" si="836">W323-U323</f>
        <v>0</v>
      </c>
      <c r="W323" s="281">
        <v>1.4</v>
      </c>
      <c r="X323" s="280">
        <f t="shared" ref="X323:X324" si="837">Y323-W323</f>
        <v>-1.4</v>
      </c>
      <c r="Y323" s="281"/>
      <c r="Z323" s="280">
        <f t="shared" ref="Z323:Z324" si="838">AA323-Y323</f>
        <v>0</v>
      </c>
      <c r="AA323" s="281"/>
      <c r="AB323" s="280">
        <f t="shared" si="712"/>
        <v>93.333333333333329</v>
      </c>
    </row>
    <row r="324" spans="1:28" x14ac:dyDescent="0.2">
      <c r="A324" s="10">
        <v>33166</v>
      </c>
      <c r="B324" s="11"/>
      <c r="C324" s="11">
        <v>4122</v>
      </c>
      <c r="D324" s="11" t="s">
        <v>655</v>
      </c>
      <c r="E324" s="54">
        <v>0</v>
      </c>
      <c r="F324" s="183">
        <v>12.8</v>
      </c>
      <c r="G324" s="281"/>
      <c r="H324" s="280">
        <f t="shared" si="829"/>
        <v>0</v>
      </c>
      <c r="I324" s="281"/>
      <c r="J324" s="280">
        <f t="shared" si="830"/>
        <v>0</v>
      </c>
      <c r="K324" s="281"/>
      <c r="L324" s="280">
        <f t="shared" si="831"/>
        <v>0</v>
      </c>
      <c r="M324" s="281"/>
      <c r="N324" s="280">
        <f t="shared" si="832"/>
        <v>0</v>
      </c>
      <c r="O324" s="281"/>
      <c r="P324" s="280">
        <f t="shared" si="833"/>
        <v>0</v>
      </c>
      <c r="Q324" s="281"/>
      <c r="R324" s="280">
        <f t="shared" si="834"/>
        <v>0</v>
      </c>
      <c r="S324" s="281"/>
      <c r="T324" s="280">
        <f t="shared" si="835"/>
        <v>12.8</v>
      </c>
      <c r="U324" s="281">
        <v>12.8</v>
      </c>
      <c r="V324" s="280">
        <f t="shared" si="836"/>
        <v>0</v>
      </c>
      <c r="W324" s="281">
        <v>12.8</v>
      </c>
      <c r="X324" s="280">
        <f t="shared" si="837"/>
        <v>-12.8</v>
      </c>
      <c r="Y324" s="281"/>
      <c r="Z324" s="280">
        <f t="shared" si="838"/>
        <v>0</v>
      </c>
      <c r="AA324" s="281"/>
      <c r="AB324" s="280">
        <f t="shared" si="712"/>
        <v>100</v>
      </c>
    </row>
    <row r="325" spans="1:28" x14ac:dyDescent="0.2">
      <c r="A325" s="10">
        <v>311</v>
      </c>
      <c r="B325" s="11"/>
      <c r="C325" s="11">
        <v>4122</v>
      </c>
      <c r="D325" s="11" t="s">
        <v>628</v>
      </c>
      <c r="E325" s="54">
        <v>0</v>
      </c>
      <c r="F325" s="183">
        <v>62</v>
      </c>
      <c r="G325" s="113"/>
      <c r="H325" s="112">
        <f t="shared" ref="H325" si="839">I325-G325</f>
        <v>0</v>
      </c>
      <c r="I325" s="113"/>
      <c r="J325" s="112">
        <f t="shared" ref="J325" si="840">K325-I325</f>
        <v>0</v>
      </c>
      <c r="K325" s="113"/>
      <c r="L325" s="112">
        <f t="shared" ref="L325" si="841">M325-K325</f>
        <v>0</v>
      </c>
      <c r="M325" s="113"/>
      <c r="N325" s="112">
        <f t="shared" ref="N325" si="842">O325-M325</f>
        <v>62</v>
      </c>
      <c r="O325" s="113">
        <v>62</v>
      </c>
      <c r="P325" s="112">
        <f t="shared" ref="P325" si="843">Q325-O325</f>
        <v>-62</v>
      </c>
      <c r="Q325" s="113"/>
      <c r="R325" s="112">
        <f t="shared" ref="R325" si="844">S325-Q325</f>
        <v>62</v>
      </c>
      <c r="S325" s="113">
        <v>62</v>
      </c>
      <c r="T325" s="112">
        <f t="shared" ref="T325" si="845">U325-S325</f>
        <v>0</v>
      </c>
      <c r="U325" s="113">
        <v>62</v>
      </c>
      <c r="V325" s="112">
        <f t="shared" ref="V325" si="846">W325-U325</f>
        <v>0</v>
      </c>
      <c r="W325" s="113">
        <v>62</v>
      </c>
      <c r="X325" s="112">
        <f t="shared" ref="X325" si="847">Y325-W325</f>
        <v>-62</v>
      </c>
      <c r="Y325" s="113"/>
      <c r="Z325" s="112">
        <f t="shared" ref="Z325" si="848">AA325-Y325</f>
        <v>0</v>
      </c>
      <c r="AA325" s="113"/>
      <c r="AB325" s="280">
        <f t="shared" si="712"/>
        <v>100</v>
      </c>
    </row>
    <row r="326" spans="1:28" x14ac:dyDescent="0.2">
      <c r="A326" s="10">
        <v>13305</v>
      </c>
      <c r="B326" s="11"/>
      <c r="C326" s="11">
        <v>4122</v>
      </c>
      <c r="D326" s="11" t="s">
        <v>486</v>
      </c>
      <c r="E326" s="54">
        <v>0</v>
      </c>
      <c r="F326" s="183">
        <v>34410.9</v>
      </c>
      <c r="G326" s="113"/>
      <c r="H326" s="112">
        <f>I326-G326</f>
        <v>0</v>
      </c>
      <c r="I326" s="113"/>
      <c r="J326" s="112">
        <f>K326-I326</f>
        <v>5652</v>
      </c>
      <c r="K326" s="113">
        <v>5652</v>
      </c>
      <c r="L326" s="112">
        <f>M326-K326</f>
        <v>2385</v>
      </c>
      <c r="M326" s="113">
        <v>8037</v>
      </c>
      <c r="N326" s="112">
        <f t="shared" si="792"/>
        <v>18980.5</v>
      </c>
      <c r="O326" s="113">
        <v>27017.5</v>
      </c>
      <c r="P326" s="112">
        <f>Q326-O326</f>
        <v>-27017.5</v>
      </c>
      <c r="Q326" s="113"/>
      <c r="R326" s="112">
        <f t="shared" si="794"/>
        <v>27017.5</v>
      </c>
      <c r="S326" s="113">
        <v>27017.5</v>
      </c>
      <c r="T326" s="112">
        <f t="shared" si="795"/>
        <v>0</v>
      </c>
      <c r="U326" s="113">
        <v>27017.5</v>
      </c>
      <c r="V326" s="112">
        <f t="shared" si="796"/>
        <v>7393.4000000000015</v>
      </c>
      <c r="W326" s="113">
        <v>34410.9</v>
      </c>
      <c r="X326" s="112">
        <f>Y326-W326</f>
        <v>-34410.9</v>
      </c>
      <c r="Y326" s="113"/>
      <c r="Z326" s="112">
        <f>AA326-Y326</f>
        <v>0</v>
      </c>
      <c r="AA326" s="113"/>
      <c r="AB326" s="280">
        <f t="shared" si="712"/>
        <v>100</v>
      </c>
    </row>
    <row r="327" spans="1:28" x14ac:dyDescent="0.2">
      <c r="A327" s="11">
        <v>13014</v>
      </c>
      <c r="B327" s="11"/>
      <c r="C327" s="11">
        <v>4122</v>
      </c>
      <c r="D327" s="11" t="s">
        <v>624</v>
      </c>
      <c r="E327" s="54">
        <v>0</v>
      </c>
      <c r="F327" s="183">
        <v>193.9</v>
      </c>
      <c r="G327" s="113">
        <v>178.6</v>
      </c>
      <c r="H327" s="112">
        <f t="shared" ref="H327:H345" si="849">I327-G327</f>
        <v>0</v>
      </c>
      <c r="I327" s="113">
        <v>178.6</v>
      </c>
      <c r="J327" s="112">
        <f t="shared" ref="J327:J345" si="850">K327-I327</f>
        <v>14.5</v>
      </c>
      <c r="K327" s="113">
        <v>193.1</v>
      </c>
      <c r="L327" s="112">
        <f t="shared" ref="L327:L345" si="851">M327-K327</f>
        <v>0</v>
      </c>
      <c r="M327" s="113">
        <v>193.1</v>
      </c>
      <c r="N327" s="112">
        <f t="shared" si="792"/>
        <v>0</v>
      </c>
      <c r="O327" s="113">
        <v>193.1</v>
      </c>
      <c r="P327" s="112">
        <f t="shared" ref="P327:P345" si="852">Q327-O327</f>
        <v>-193.1</v>
      </c>
      <c r="Q327" s="113"/>
      <c r="R327" s="112">
        <f t="shared" si="794"/>
        <v>193.1</v>
      </c>
      <c r="S327" s="113">
        <v>193.1</v>
      </c>
      <c r="T327" s="112">
        <f t="shared" si="795"/>
        <v>0</v>
      </c>
      <c r="U327" s="113">
        <v>193.1</v>
      </c>
      <c r="V327" s="112">
        <f t="shared" si="796"/>
        <v>0</v>
      </c>
      <c r="W327" s="113">
        <v>193.1</v>
      </c>
      <c r="X327" s="112">
        <f t="shared" ref="X327:X345" si="853">Y327-W327</f>
        <v>-193.1</v>
      </c>
      <c r="Y327" s="113"/>
      <c r="Z327" s="112">
        <f t="shared" ref="Z327:Z345" si="854">AA327-Y327</f>
        <v>0</v>
      </c>
      <c r="AA327" s="113"/>
      <c r="AB327" s="280">
        <f t="shared" si="712"/>
        <v>99.587416193914379</v>
      </c>
    </row>
    <row r="328" spans="1:28" hidden="1" x14ac:dyDescent="0.2">
      <c r="A328" s="11">
        <v>13013</v>
      </c>
      <c r="B328" s="11"/>
      <c r="C328" s="11">
        <v>4216</v>
      </c>
      <c r="D328" s="11" t="s">
        <v>522</v>
      </c>
      <c r="E328" s="54"/>
      <c r="F328" s="183"/>
      <c r="G328" s="113"/>
      <c r="H328" s="112">
        <f t="shared" si="849"/>
        <v>0</v>
      </c>
      <c r="I328" s="113"/>
      <c r="J328" s="112">
        <f t="shared" si="850"/>
        <v>0</v>
      </c>
      <c r="K328" s="113"/>
      <c r="L328" s="112">
        <f t="shared" si="851"/>
        <v>0</v>
      </c>
      <c r="M328" s="113"/>
      <c r="N328" s="112">
        <f t="shared" si="792"/>
        <v>0</v>
      </c>
      <c r="O328" s="113"/>
      <c r="P328" s="112">
        <f t="shared" si="852"/>
        <v>0</v>
      </c>
      <c r="Q328" s="113"/>
      <c r="R328" s="112">
        <f t="shared" si="794"/>
        <v>0</v>
      </c>
      <c r="S328" s="113"/>
      <c r="T328" s="112">
        <f t="shared" si="795"/>
        <v>0</v>
      </c>
      <c r="U328" s="113"/>
      <c r="V328" s="112">
        <f t="shared" si="796"/>
        <v>0</v>
      </c>
      <c r="W328" s="113"/>
      <c r="X328" s="112">
        <f t="shared" si="853"/>
        <v>0</v>
      </c>
      <c r="Y328" s="113"/>
      <c r="Z328" s="112">
        <f t="shared" si="854"/>
        <v>0</v>
      </c>
      <c r="AA328" s="113"/>
      <c r="AB328" s="280" t="e">
        <f t="shared" si="712"/>
        <v>#DIV/0!</v>
      </c>
    </row>
    <row r="329" spans="1:28" hidden="1" x14ac:dyDescent="0.2">
      <c r="A329" s="11">
        <v>33504</v>
      </c>
      <c r="B329" s="11"/>
      <c r="C329" s="11">
        <v>4216</v>
      </c>
      <c r="D329" s="11" t="s">
        <v>551</v>
      </c>
      <c r="E329" s="54"/>
      <c r="F329" s="183"/>
      <c r="G329" s="113"/>
      <c r="H329" s="112">
        <f t="shared" si="849"/>
        <v>0</v>
      </c>
      <c r="I329" s="113"/>
      <c r="J329" s="112">
        <f t="shared" si="850"/>
        <v>0</v>
      </c>
      <c r="K329" s="113"/>
      <c r="L329" s="112">
        <f t="shared" si="851"/>
        <v>0</v>
      </c>
      <c r="M329" s="113"/>
      <c r="N329" s="112">
        <f t="shared" si="792"/>
        <v>0</v>
      </c>
      <c r="O329" s="113"/>
      <c r="P329" s="112">
        <f t="shared" si="852"/>
        <v>0</v>
      </c>
      <c r="Q329" s="113"/>
      <c r="R329" s="112">
        <f t="shared" si="794"/>
        <v>0</v>
      </c>
      <c r="S329" s="113"/>
      <c r="T329" s="112">
        <f t="shared" si="795"/>
        <v>0</v>
      </c>
      <c r="U329" s="113"/>
      <c r="V329" s="112">
        <f t="shared" si="796"/>
        <v>0</v>
      </c>
      <c r="W329" s="113"/>
      <c r="X329" s="112">
        <f t="shared" si="853"/>
        <v>0</v>
      </c>
      <c r="Y329" s="113"/>
      <c r="Z329" s="112">
        <f t="shared" si="854"/>
        <v>0</v>
      </c>
      <c r="AA329" s="113"/>
      <c r="AB329" s="280" t="e">
        <f t="shared" si="712"/>
        <v>#DIV/0!</v>
      </c>
    </row>
    <row r="330" spans="1:28" ht="17.100000000000001" hidden="1" customHeight="1" x14ac:dyDescent="0.2">
      <c r="A330" s="11">
        <v>33500</v>
      </c>
      <c r="B330" s="11"/>
      <c r="C330" s="11">
        <v>4216</v>
      </c>
      <c r="D330" s="11" t="s">
        <v>492</v>
      </c>
      <c r="E330" s="54">
        <v>0</v>
      </c>
      <c r="F330" s="183">
        <v>0</v>
      </c>
      <c r="G330" s="113"/>
      <c r="H330" s="112">
        <f t="shared" ref="H330:H332" si="855">I330-G330</f>
        <v>0</v>
      </c>
      <c r="I330" s="113"/>
      <c r="J330" s="112">
        <f t="shared" ref="J330:J332" si="856">K330-I330</f>
        <v>0</v>
      </c>
      <c r="K330" s="113"/>
      <c r="L330" s="112">
        <f t="shared" ref="L330:L332" si="857">M330-K330</f>
        <v>0</v>
      </c>
      <c r="M330" s="113">
        <v>0</v>
      </c>
      <c r="N330" s="112">
        <f t="shared" ref="N330:N332" si="858">O330-M330</f>
        <v>0</v>
      </c>
      <c r="O330" s="113">
        <v>0</v>
      </c>
      <c r="P330" s="112">
        <f t="shared" ref="P330:P332" si="859">Q330-O330</f>
        <v>0</v>
      </c>
      <c r="Q330" s="113">
        <v>0</v>
      </c>
      <c r="R330" s="112">
        <f t="shared" ref="R330:R332" si="860">S330-Q330</f>
        <v>0</v>
      </c>
      <c r="S330" s="113">
        <v>0</v>
      </c>
      <c r="T330" s="112">
        <f t="shared" ref="T330:T332" si="861">U330-S330</f>
        <v>0</v>
      </c>
      <c r="U330" s="113">
        <v>0</v>
      </c>
      <c r="V330" s="112">
        <f t="shared" ref="V330:V332" si="862">W330-U330</f>
        <v>0</v>
      </c>
      <c r="W330" s="113"/>
      <c r="X330" s="112">
        <f t="shared" ref="X330:X332" si="863">Y330-W330</f>
        <v>0</v>
      </c>
      <c r="Y330" s="113"/>
      <c r="Z330" s="112">
        <f t="shared" ref="Z330:Z332" si="864">AA330-Y330</f>
        <v>0</v>
      </c>
      <c r="AA330" s="113"/>
      <c r="AB330" s="280" t="e">
        <f t="shared" si="712"/>
        <v>#DIV/0!</v>
      </c>
    </row>
    <row r="331" spans="1:28" ht="17.100000000000001" hidden="1" customHeight="1" x14ac:dyDescent="0.2">
      <c r="A331" s="11">
        <v>331</v>
      </c>
      <c r="B331" s="11"/>
      <c r="C331" s="11">
        <v>4222</v>
      </c>
      <c r="D331" s="11" t="s">
        <v>556</v>
      </c>
      <c r="E331" s="54"/>
      <c r="F331" s="183"/>
      <c r="G331" s="113"/>
      <c r="H331" s="112">
        <f t="shared" ref="H331" si="865">I331-G331</f>
        <v>0</v>
      </c>
      <c r="I331" s="113"/>
      <c r="J331" s="112">
        <f t="shared" ref="J331" si="866">K331-I331</f>
        <v>0</v>
      </c>
      <c r="K331" s="113"/>
      <c r="L331" s="112">
        <f t="shared" ref="L331" si="867">M331-K331</f>
        <v>0</v>
      </c>
      <c r="M331" s="113"/>
      <c r="N331" s="112">
        <f t="shared" ref="N331" si="868">O331-M331</f>
        <v>0</v>
      </c>
      <c r="O331" s="113"/>
      <c r="P331" s="112">
        <f t="shared" ref="P331" si="869">Q331-O331</f>
        <v>0</v>
      </c>
      <c r="Q331" s="113"/>
      <c r="R331" s="112">
        <f t="shared" ref="R331" si="870">S331-Q331</f>
        <v>0</v>
      </c>
      <c r="S331" s="113"/>
      <c r="T331" s="112">
        <f t="shared" ref="T331" si="871">U331-S331</f>
        <v>0</v>
      </c>
      <c r="U331" s="113"/>
      <c r="V331" s="112">
        <f t="shared" ref="V331" si="872">W331-U331</f>
        <v>0</v>
      </c>
      <c r="W331" s="113"/>
      <c r="X331" s="112">
        <f t="shared" ref="X331" si="873">Y331-W331</f>
        <v>0</v>
      </c>
      <c r="Y331" s="113"/>
      <c r="Z331" s="112">
        <f t="shared" ref="Z331" si="874">AA331-Y331</f>
        <v>0</v>
      </c>
      <c r="AA331" s="113"/>
      <c r="AB331" s="280" t="e">
        <f t="shared" si="712"/>
        <v>#DIV/0!</v>
      </c>
    </row>
    <row r="332" spans="1:28" x14ac:dyDescent="0.2">
      <c r="A332" s="11"/>
      <c r="B332" s="11">
        <v>3111</v>
      </c>
      <c r="C332" s="11">
        <v>2229</v>
      </c>
      <c r="D332" s="11" t="s">
        <v>413</v>
      </c>
      <c r="E332" s="54">
        <v>0</v>
      </c>
      <c r="F332" s="183">
        <v>7.3</v>
      </c>
      <c r="G332" s="113">
        <v>0</v>
      </c>
      <c r="H332" s="112">
        <f t="shared" si="855"/>
        <v>0</v>
      </c>
      <c r="I332" s="113">
        <v>0</v>
      </c>
      <c r="J332" s="112">
        <f t="shared" si="856"/>
        <v>0</v>
      </c>
      <c r="K332" s="113">
        <v>0</v>
      </c>
      <c r="L332" s="112">
        <f t="shared" si="857"/>
        <v>0</v>
      </c>
      <c r="M332" s="113">
        <v>0</v>
      </c>
      <c r="N332" s="112">
        <f t="shared" si="858"/>
        <v>0</v>
      </c>
      <c r="O332" s="113">
        <v>0</v>
      </c>
      <c r="P332" s="112">
        <f t="shared" si="859"/>
        <v>0</v>
      </c>
      <c r="Q332" s="113"/>
      <c r="R332" s="112">
        <f t="shared" si="860"/>
        <v>7.2</v>
      </c>
      <c r="S332" s="113">
        <v>7.2</v>
      </c>
      <c r="T332" s="112">
        <f t="shared" si="861"/>
        <v>0</v>
      </c>
      <c r="U332" s="113">
        <v>7.2</v>
      </c>
      <c r="V332" s="112">
        <f t="shared" si="862"/>
        <v>0</v>
      </c>
      <c r="W332" s="113">
        <v>7.2</v>
      </c>
      <c r="X332" s="112">
        <f t="shared" si="863"/>
        <v>-7.2</v>
      </c>
      <c r="Y332" s="113"/>
      <c r="Z332" s="112">
        <f t="shared" si="864"/>
        <v>0</v>
      </c>
      <c r="AA332" s="113"/>
      <c r="AB332" s="280">
        <f t="shared" si="712"/>
        <v>98.63013698630138</v>
      </c>
    </row>
    <row r="333" spans="1:28" x14ac:dyDescent="0.2">
      <c r="A333" s="11"/>
      <c r="B333" s="11">
        <v>3113</v>
      </c>
      <c r="C333" s="11">
        <v>2119</v>
      </c>
      <c r="D333" s="11" t="s">
        <v>65</v>
      </c>
      <c r="E333" s="54">
        <v>154</v>
      </c>
      <c r="F333" s="183">
        <v>154</v>
      </c>
      <c r="G333" s="113">
        <v>0</v>
      </c>
      <c r="H333" s="112">
        <f t="shared" si="849"/>
        <v>0</v>
      </c>
      <c r="I333" s="113">
        <v>0</v>
      </c>
      <c r="J333" s="112">
        <f t="shared" si="850"/>
        <v>0</v>
      </c>
      <c r="K333" s="113">
        <v>0</v>
      </c>
      <c r="L333" s="112">
        <f t="shared" si="851"/>
        <v>0</v>
      </c>
      <c r="M333" s="113">
        <v>0</v>
      </c>
      <c r="N333" s="112">
        <f t="shared" si="792"/>
        <v>0</v>
      </c>
      <c r="O333" s="113">
        <v>0</v>
      </c>
      <c r="P333" s="112">
        <f t="shared" si="852"/>
        <v>0</v>
      </c>
      <c r="Q333" s="113"/>
      <c r="R333" s="112">
        <f t="shared" si="794"/>
        <v>159.19999999999999</v>
      </c>
      <c r="S333" s="113">
        <v>159.19999999999999</v>
      </c>
      <c r="T333" s="112">
        <f t="shared" si="795"/>
        <v>0</v>
      </c>
      <c r="U333" s="113">
        <v>159.19999999999999</v>
      </c>
      <c r="V333" s="112">
        <f t="shared" si="796"/>
        <v>0</v>
      </c>
      <c r="W333" s="113">
        <v>159.19999999999999</v>
      </c>
      <c r="X333" s="112">
        <f t="shared" si="853"/>
        <v>-159.19999999999999</v>
      </c>
      <c r="Y333" s="113"/>
      <c r="Z333" s="112">
        <f t="shared" si="854"/>
        <v>0</v>
      </c>
      <c r="AA333" s="113"/>
      <c r="AB333" s="280">
        <f t="shared" si="712"/>
        <v>103.37662337662337</v>
      </c>
    </row>
    <row r="334" spans="1:28" hidden="1" x14ac:dyDescent="0.2">
      <c r="A334" s="11"/>
      <c r="B334" s="11">
        <v>3113</v>
      </c>
      <c r="C334" s="11">
        <v>2122</v>
      </c>
      <c r="D334" s="11" t="s">
        <v>375</v>
      </c>
      <c r="E334" s="54"/>
      <c r="F334" s="183"/>
      <c r="G334" s="113"/>
      <c r="H334" s="112">
        <f t="shared" ref="H334" si="875">I334-G334</f>
        <v>0</v>
      </c>
      <c r="I334" s="113"/>
      <c r="J334" s="112">
        <f t="shared" ref="J334" si="876">K334-I334</f>
        <v>0</v>
      </c>
      <c r="K334" s="113"/>
      <c r="L334" s="112">
        <f t="shared" ref="L334" si="877">M334-K334</f>
        <v>0</v>
      </c>
      <c r="M334" s="113"/>
      <c r="N334" s="112">
        <f t="shared" ref="N334" si="878">O334-M334</f>
        <v>0</v>
      </c>
      <c r="O334" s="113"/>
      <c r="P334" s="112">
        <f t="shared" ref="P334" si="879">Q334-O334</f>
        <v>0</v>
      </c>
      <c r="Q334" s="113"/>
      <c r="R334" s="112">
        <f t="shared" ref="R334" si="880">S334-Q334</f>
        <v>0</v>
      </c>
      <c r="S334" s="113"/>
      <c r="T334" s="112">
        <f t="shared" ref="T334" si="881">U334-S334</f>
        <v>0</v>
      </c>
      <c r="U334" s="113"/>
      <c r="V334" s="112">
        <f t="shared" ref="V334" si="882">W334-U334</f>
        <v>0</v>
      </c>
      <c r="W334" s="113"/>
      <c r="X334" s="112">
        <f t="shared" ref="X334" si="883">Y334-W334</f>
        <v>0</v>
      </c>
      <c r="Y334" s="113"/>
      <c r="Z334" s="112">
        <f t="shared" ref="Z334" si="884">AA334-Y334</f>
        <v>0</v>
      </c>
      <c r="AA334" s="113"/>
      <c r="AB334" s="280" t="e">
        <f t="shared" si="712"/>
        <v>#DIV/0!</v>
      </c>
    </row>
    <row r="335" spans="1:28" hidden="1" x14ac:dyDescent="0.2">
      <c r="A335" s="11">
        <v>33063</v>
      </c>
      <c r="B335" s="11">
        <v>3113</v>
      </c>
      <c r="C335" s="11">
        <v>2229</v>
      </c>
      <c r="D335" s="11" t="s">
        <v>495</v>
      </c>
      <c r="E335" s="54"/>
      <c r="F335" s="183"/>
      <c r="G335" s="113"/>
      <c r="H335" s="112">
        <f t="shared" si="849"/>
        <v>0</v>
      </c>
      <c r="I335" s="113"/>
      <c r="J335" s="112">
        <f t="shared" si="850"/>
        <v>0</v>
      </c>
      <c r="K335" s="113"/>
      <c r="L335" s="112">
        <f t="shared" si="851"/>
        <v>0</v>
      </c>
      <c r="M335" s="113"/>
      <c r="N335" s="112">
        <f t="shared" si="792"/>
        <v>0</v>
      </c>
      <c r="O335" s="113"/>
      <c r="P335" s="112">
        <f t="shared" si="852"/>
        <v>0</v>
      </c>
      <c r="Q335" s="113"/>
      <c r="R335" s="112">
        <f t="shared" si="794"/>
        <v>0</v>
      </c>
      <c r="S335" s="113"/>
      <c r="T335" s="112">
        <f t="shared" si="795"/>
        <v>0</v>
      </c>
      <c r="U335" s="113"/>
      <c r="V335" s="112">
        <f t="shared" si="796"/>
        <v>0</v>
      </c>
      <c r="W335" s="113"/>
      <c r="X335" s="112">
        <f t="shared" si="853"/>
        <v>0</v>
      </c>
      <c r="Y335" s="113"/>
      <c r="Z335" s="112">
        <f t="shared" si="854"/>
        <v>0</v>
      </c>
      <c r="AA335" s="113"/>
      <c r="AB335" s="280" t="e">
        <f t="shared" si="712"/>
        <v>#DIV/0!</v>
      </c>
    </row>
    <row r="336" spans="1:28" ht="15.6" customHeight="1" x14ac:dyDescent="0.2">
      <c r="A336" s="11"/>
      <c r="B336" s="11">
        <v>3113</v>
      </c>
      <c r="C336" s="11">
        <v>2229</v>
      </c>
      <c r="D336" s="11" t="s">
        <v>494</v>
      </c>
      <c r="E336" s="54">
        <v>0</v>
      </c>
      <c r="F336" s="183">
        <v>8.4</v>
      </c>
      <c r="G336" s="113">
        <v>8.3000000000000007</v>
      </c>
      <c r="H336" s="112">
        <f t="shared" ref="H336:H337" si="885">I336-G336</f>
        <v>-0.10000000000000142</v>
      </c>
      <c r="I336" s="113">
        <v>8.1999999999999993</v>
      </c>
      <c r="J336" s="112">
        <f t="shared" ref="J336:J337" si="886">K336-I336</f>
        <v>0.10000000000000142</v>
      </c>
      <c r="K336" s="113">
        <v>8.3000000000000007</v>
      </c>
      <c r="L336" s="112">
        <f t="shared" ref="L336:L337" si="887">M336-K336</f>
        <v>0</v>
      </c>
      <c r="M336" s="113">
        <v>8.3000000000000007</v>
      </c>
      <c r="N336" s="112">
        <f t="shared" ref="N336:N337" si="888">O336-M336</f>
        <v>0</v>
      </c>
      <c r="O336" s="113">
        <v>8.3000000000000007</v>
      </c>
      <c r="P336" s="112">
        <f t="shared" ref="P336:P337" si="889">Q336-O336</f>
        <v>-8.3000000000000007</v>
      </c>
      <c r="Q336" s="113"/>
      <c r="R336" s="112">
        <f t="shared" ref="R336:R337" si="890">S336-Q336</f>
        <v>8.3000000000000007</v>
      </c>
      <c r="S336" s="113">
        <v>8.3000000000000007</v>
      </c>
      <c r="T336" s="112">
        <f t="shared" ref="T336:T337" si="891">U336-S336</f>
        <v>0</v>
      </c>
      <c r="U336" s="113">
        <v>8.3000000000000007</v>
      </c>
      <c r="V336" s="112">
        <f t="shared" ref="V336:V337" si="892">W336-U336</f>
        <v>0</v>
      </c>
      <c r="W336" s="113">
        <v>8.3000000000000007</v>
      </c>
      <c r="X336" s="112">
        <f t="shared" ref="X336:X337" si="893">Y336-W336</f>
        <v>-8.3000000000000007</v>
      </c>
      <c r="Y336" s="113"/>
      <c r="Z336" s="112">
        <f t="shared" ref="Z336:Z337" si="894">AA336-Y336</f>
        <v>0</v>
      </c>
      <c r="AA336" s="113"/>
      <c r="AB336" s="280">
        <f t="shared" si="712"/>
        <v>98.80952380952381</v>
      </c>
    </row>
    <row r="337" spans="1:28" hidden="1" x14ac:dyDescent="0.2">
      <c r="A337" s="11"/>
      <c r="B337" s="11">
        <v>3113</v>
      </c>
      <c r="C337" s="11">
        <v>2229</v>
      </c>
      <c r="D337" s="11" t="s">
        <v>493</v>
      </c>
      <c r="E337" s="54"/>
      <c r="F337" s="183"/>
      <c r="G337" s="113"/>
      <c r="H337" s="112">
        <f t="shared" si="885"/>
        <v>0</v>
      </c>
      <c r="I337" s="113"/>
      <c r="J337" s="112">
        <f t="shared" si="886"/>
        <v>0</v>
      </c>
      <c r="K337" s="113"/>
      <c r="L337" s="112">
        <f t="shared" si="887"/>
        <v>0</v>
      </c>
      <c r="M337" s="113"/>
      <c r="N337" s="112">
        <f t="shared" si="888"/>
        <v>0</v>
      </c>
      <c r="O337" s="113"/>
      <c r="P337" s="112">
        <f t="shared" si="889"/>
        <v>0</v>
      </c>
      <c r="Q337" s="113"/>
      <c r="R337" s="112">
        <f t="shared" si="890"/>
        <v>0</v>
      </c>
      <c r="S337" s="113"/>
      <c r="T337" s="112">
        <f t="shared" si="891"/>
        <v>0</v>
      </c>
      <c r="U337" s="113"/>
      <c r="V337" s="112">
        <f t="shared" si="892"/>
        <v>0</v>
      </c>
      <c r="W337" s="113"/>
      <c r="X337" s="112">
        <f t="shared" si="893"/>
        <v>0</v>
      </c>
      <c r="Y337" s="113"/>
      <c r="Z337" s="112">
        <f t="shared" si="894"/>
        <v>0</v>
      </c>
      <c r="AA337" s="113"/>
      <c r="AB337" s="280" t="e">
        <f t="shared" si="712"/>
        <v>#DIV/0!</v>
      </c>
    </row>
    <row r="338" spans="1:28" hidden="1" x14ac:dyDescent="0.2">
      <c r="A338" s="11"/>
      <c r="B338" s="11">
        <v>3313</v>
      </c>
      <c r="C338" s="11">
        <v>2132</v>
      </c>
      <c r="D338" s="11" t="s">
        <v>64</v>
      </c>
      <c r="E338" s="54"/>
      <c r="F338" s="183"/>
      <c r="G338" s="113"/>
      <c r="H338" s="112">
        <f t="shared" si="849"/>
        <v>0</v>
      </c>
      <c r="I338" s="113"/>
      <c r="J338" s="112">
        <f t="shared" si="850"/>
        <v>0</v>
      </c>
      <c r="K338" s="113"/>
      <c r="L338" s="112">
        <f t="shared" si="851"/>
        <v>0</v>
      </c>
      <c r="M338" s="113"/>
      <c r="N338" s="112">
        <f t="shared" si="792"/>
        <v>0</v>
      </c>
      <c r="O338" s="113"/>
      <c r="P338" s="112">
        <f t="shared" si="852"/>
        <v>0</v>
      </c>
      <c r="Q338" s="113"/>
      <c r="R338" s="112">
        <f t="shared" si="794"/>
        <v>0</v>
      </c>
      <c r="S338" s="113"/>
      <c r="T338" s="112">
        <f t="shared" si="795"/>
        <v>0</v>
      </c>
      <c r="U338" s="113"/>
      <c r="V338" s="112">
        <f t="shared" si="796"/>
        <v>0</v>
      </c>
      <c r="W338" s="113"/>
      <c r="X338" s="112">
        <f t="shared" si="853"/>
        <v>0</v>
      </c>
      <c r="Y338" s="113"/>
      <c r="Z338" s="112">
        <f t="shared" si="854"/>
        <v>0</v>
      </c>
      <c r="AA338" s="113"/>
      <c r="AB338" s="280" t="e">
        <f t="shared" si="712"/>
        <v>#DIV/0!</v>
      </c>
    </row>
    <row r="339" spans="1:28" hidden="1" x14ac:dyDescent="0.2">
      <c r="A339" s="11"/>
      <c r="B339" s="11">
        <v>3313</v>
      </c>
      <c r="C339" s="11">
        <v>2133</v>
      </c>
      <c r="D339" s="11" t="s">
        <v>63</v>
      </c>
      <c r="E339" s="54"/>
      <c r="F339" s="183"/>
      <c r="G339" s="113"/>
      <c r="H339" s="112">
        <f t="shared" si="849"/>
        <v>0</v>
      </c>
      <c r="I339" s="113"/>
      <c r="J339" s="112">
        <f t="shared" si="850"/>
        <v>0</v>
      </c>
      <c r="K339" s="113"/>
      <c r="L339" s="112">
        <f t="shared" si="851"/>
        <v>0</v>
      </c>
      <c r="M339" s="113"/>
      <c r="N339" s="112">
        <f t="shared" si="792"/>
        <v>0</v>
      </c>
      <c r="O339" s="113"/>
      <c r="P339" s="112">
        <f t="shared" si="852"/>
        <v>0</v>
      </c>
      <c r="Q339" s="113"/>
      <c r="R339" s="112">
        <f t="shared" si="794"/>
        <v>0</v>
      </c>
      <c r="S339" s="113"/>
      <c r="T339" s="112">
        <f t="shared" si="795"/>
        <v>0</v>
      </c>
      <c r="U339" s="113"/>
      <c r="V339" s="112">
        <f t="shared" si="796"/>
        <v>0</v>
      </c>
      <c r="W339" s="113"/>
      <c r="X339" s="112">
        <f t="shared" si="853"/>
        <v>0</v>
      </c>
      <c r="Y339" s="113"/>
      <c r="Z339" s="112">
        <f t="shared" si="854"/>
        <v>0</v>
      </c>
      <c r="AA339" s="113"/>
      <c r="AB339" s="280" t="e">
        <f t="shared" si="712"/>
        <v>#DIV/0!</v>
      </c>
    </row>
    <row r="340" spans="1:28" x14ac:dyDescent="0.2">
      <c r="A340" s="11"/>
      <c r="B340" s="11">
        <v>3315</v>
      </c>
      <c r="C340" s="11">
        <v>2122</v>
      </c>
      <c r="D340" s="11" t="s">
        <v>507</v>
      </c>
      <c r="E340" s="54">
        <v>0</v>
      </c>
      <c r="F340" s="183">
        <v>0</v>
      </c>
      <c r="G340" s="113"/>
      <c r="H340" s="112">
        <f t="shared" ref="H340" si="895">I340-G340</f>
        <v>0</v>
      </c>
      <c r="I340" s="113"/>
      <c r="J340" s="112">
        <f t="shared" ref="J340" si="896">K340-I340</f>
        <v>0</v>
      </c>
      <c r="K340" s="113"/>
      <c r="L340" s="112">
        <f t="shared" ref="L340" si="897">M340-K340</f>
        <v>0</v>
      </c>
      <c r="M340" s="113"/>
      <c r="N340" s="112">
        <f t="shared" ref="N340" si="898">O340-M340</f>
        <v>0</v>
      </c>
      <c r="O340" s="113"/>
      <c r="P340" s="112">
        <f t="shared" ref="P340" si="899">Q340-O340</f>
        <v>0</v>
      </c>
      <c r="Q340" s="113"/>
      <c r="R340" s="112">
        <f t="shared" ref="R340" si="900">S340-Q340</f>
        <v>0</v>
      </c>
      <c r="S340" s="113"/>
      <c r="T340" s="112">
        <f t="shared" ref="T340" si="901">U340-S340</f>
        <v>2000</v>
      </c>
      <c r="U340" s="113">
        <v>2000</v>
      </c>
      <c r="V340" s="112">
        <f t="shared" ref="V340" si="902">W340-U340</f>
        <v>0</v>
      </c>
      <c r="W340" s="113">
        <v>2000</v>
      </c>
      <c r="X340" s="112">
        <f t="shared" ref="X340" si="903">Y340-W340</f>
        <v>-2000</v>
      </c>
      <c r="Y340" s="113"/>
      <c r="Z340" s="112">
        <f t="shared" ref="Z340" si="904">AA340-Y340</f>
        <v>0</v>
      </c>
      <c r="AA340" s="113"/>
      <c r="AB340" s="280" t="e">
        <f t="shared" si="712"/>
        <v>#DIV/0!</v>
      </c>
    </row>
    <row r="341" spans="1:28" hidden="1" x14ac:dyDescent="0.2">
      <c r="A341" s="11"/>
      <c r="B341" s="11">
        <v>3319</v>
      </c>
      <c r="C341" s="11">
        <v>2324</v>
      </c>
      <c r="D341" s="11" t="s">
        <v>512</v>
      </c>
      <c r="E341" s="54"/>
      <c r="F341" s="183"/>
      <c r="G341" s="113"/>
      <c r="H341" s="112">
        <f t="shared" ref="H341" si="905">I341-G341</f>
        <v>0</v>
      </c>
      <c r="I341" s="113"/>
      <c r="J341" s="112">
        <f t="shared" ref="J341" si="906">K341-I341</f>
        <v>0</v>
      </c>
      <c r="K341" s="113"/>
      <c r="L341" s="112">
        <f t="shared" ref="L341" si="907">M341-K341</f>
        <v>0</v>
      </c>
      <c r="M341" s="113"/>
      <c r="N341" s="112">
        <f t="shared" ref="N341" si="908">O341-M341</f>
        <v>0</v>
      </c>
      <c r="O341" s="113"/>
      <c r="P341" s="112">
        <f t="shared" ref="P341" si="909">Q341-O341</f>
        <v>0</v>
      </c>
      <c r="Q341" s="113"/>
      <c r="R341" s="112">
        <f t="shared" ref="R341" si="910">S341-Q341</f>
        <v>0</v>
      </c>
      <c r="S341" s="113"/>
      <c r="T341" s="112">
        <f t="shared" ref="T341" si="911">U341-S341</f>
        <v>0</v>
      </c>
      <c r="U341" s="113"/>
      <c r="V341" s="112">
        <f t="shared" ref="V341" si="912">W341-U341</f>
        <v>0</v>
      </c>
      <c r="W341" s="113"/>
      <c r="X341" s="112">
        <f t="shared" ref="X341" si="913">Y341-W341</f>
        <v>0</v>
      </c>
      <c r="Y341" s="113"/>
      <c r="Z341" s="112">
        <f t="shared" ref="Z341" si="914">AA341-Y341</f>
        <v>0</v>
      </c>
      <c r="AA341" s="113"/>
      <c r="AB341" s="280" t="e">
        <f t="shared" si="712"/>
        <v>#DIV/0!</v>
      </c>
    </row>
    <row r="342" spans="1:28" x14ac:dyDescent="0.2">
      <c r="A342" s="11"/>
      <c r="B342" s="11">
        <v>3412</v>
      </c>
      <c r="C342" s="11">
        <v>2324</v>
      </c>
      <c r="D342" s="11" t="s">
        <v>645</v>
      </c>
      <c r="E342" s="54">
        <v>0</v>
      </c>
      <c r="F342" s="183">
        <v>0</v>
      </c>
      <c r="G342" s="113">
        <v>11.2</v>
      </c>
      <c r="H342" s="112">
        <f t="shared" si="849"/>
        <v>-9.9999999999999645E-2</v>
      </c>
      <c r="I342" s="113">
        <v>11.1</v>
      </c>
      <c r="J342" s="112">
        <f t="shared" si="850"/>
        <v>9.9999999999999645E-2</v>
      </c>
      <c r="K342" s="113">
        <v>11.2</v>
      </c>
      <c r="L342" s="112">
        <f t="shared" si="851"/>
        <v>0</v>
      </c>
      <c r="M342" s="113">
        <v>11.2</v>
      </c>
      <c r="N342" s="112">
        <f t="shared" si="792"/>
        <v>-9.9999999999999645E-2</v>
      </c>
      <c r="O342" s="113">
        <v>11.1</v>
      </c>
      <c r="P342" s="112">
        <f t="shared" si="852"/>
        <v>-11.1</v>
      </c>
      <c r="Q342" s="113"/>
      <c r="R342" s="112">
        <f t="shared" si="794"/>
        <v>11.2</v>
      </c>
      <c r="S342" s="113">
        <v>11.2</v>
      </c>
      <c r="T342" s="112">
        <f t="shared" si="795"/>
        <v>0</v>
      </c>
      <c r="U342" s="113">
        <v>11.2</v>
      </c>
      <c r="V342" s="112">
        <f t="shared" si="796"/>
        <v>0</v>
      </c>
      <c r="W342" s="113">
        <v>11.2</v>
      </c>
      <c r="X342" s="112">
        <f t="shared" si="853"/>
        <v>-11.2</v>
      </c>
      <c r="Y342" s="113"/>
      <c r="Z342" s="112">
        <f t="shared" si="854"/>
        <v>0</v>
      </c>
      <c r="AA342" s="113"/>
      <c r="AB342" s="280" t="e">
        <f t="shared" si="712"/>
        <v>#DIV/0!</v>
      </c>
    </row>
    <row r="343" spans="1:28" hidden="1" x14ac:dyDescent="0.2">
      <c r="A343" s="11"/>
      <c r="B343" s="11">
        <v>3412</v>
      </c>
      <c r="C343" s="11">
        <v>3113</v>
      </c>
      <c r="D343" s="11" t="s">
        <v>295</v>
      </c>
      <c r="E343" s="54"/>
      <c r="F343" s="183"/>
      <c r="G343" s="113"/>
      <c r="H343" s="112">
        <f t="shared" si="849"/>
        <v>0</v>
      </c>
      <c r="I343" s="113"/>
      <c r="J343" s="112">
        <f t="shared" si="850"/>
        <v>0</v>
      </c>
      <c r="K343" s="113"/>
      <c r="L343" s="112">
        <f t="shared" si="851"/>
        <v>0</v>
      </c>
      <c r="M343" s="113"/>
      <c r="N343" s="112">
        <f t="shared" si="792"/>
        <v>0</v>
      </c>
      <c r="O343" s="113"/>
      <c r="P343" s="112">
        <f t="shared" si="852"/>
        <v>0</v>
      </c>
      <c r="Q343" s="113"/>
      <c r="R343" s="112">
        <f t="shared" si="794"/>
        <v>0</v>
      </c>
      <c r="S343" s="113"/>
      <c r="T343" s="112">
        <f t="shared" si="795"/>
        <v>0</v>
      </c>
      <c r="U343" s="113"/>
      <c r="V343" s="112">
        <f t="shared" si="796"/>
        <v>0</v>
      </c>
      <c r="W343" s="113"/>
      <c r="X343" s="112">
        <f t="shared" si="853"/>
        <v>0</v>
      </c>
      <c r="Y343" s="113"/>
      <c r="Z343" s="112">
        <f t="shared" si="854"/>
        <v>0</v>
      </c>
      <c r="AA343" s="113"/>
      <c r="AB343" s="280" t="e">
        <f t="shared" si="712"/>
        <v>#DIV/0!</v>
      </c>
    </row>
    <row r="344" spans="1:28" x14ac:dyDescent="0.2">
      <c r="A344" s="11"/>
      <c r="B344" s="11">
        <v>3612</v>
      </c>
      <c r="C344" s="11">
        <v>2132</v>
      </c>
      <c r="D344" s="11" t="s">
        <v>460</v>
      </c>
      <c r="E344" s="54">
        <v>850</v>
      </c>
      <c r="F344" s="183">
        <v>850</v>
      </c>
      <c r="G344" s="113">
        <v>0</v>
      </c>
      <c r="H344" s="112">
        <f t="shared" ref="H344" si="915">I344-G344</f>
        <v>200.6</v>
      </c>
      <c r="I344" s="113">
        <v>200.6</v>
      </c>
      <c r="J344" s="112">
        <f t="shared" ref="J344" si="916">K344-I344</f>
        <v>0</v>
      </c>
      <c r="K344" s="113">
        <v>200.6</v>
      </c>
      <c r="L344" s="112">
        <f t="shared" ref="L344" si="917">M344-K344</f>
        <v>0</v>
      </c>
      <c r="M344" s="113">
        <v>200.6</v>
      </c>
      <c r="N344" s="112">
        <f t="shared" ref="N344" si="918">O344-M344</f>
        <v>191.00000000000003</v>
      </c>
      <c r="O344" s="113">
        <v>391.6</v>
      </c>
      <c r="P344" s="112">
        <f t="shared" ref="P344" si="919">Q344-O344</f>
        <v>-391.6</v>
      </c>
      <c r="Q344" s="113"/>
      <c r="R344" s="112">
        <f t="shared" ref="R344" si="920">S344-Q344</f>
        <v>391.6</v>
      </c>
      <c r="S344" s="113">
        <v>391.6</v>
      </c>
      <c r="T344" s="112">
        <f t="shared" ref="T344" si="921">U344-S344</f>
        <v>185.29999999999995</v>
      </c>
      <c r="U344" s="113">
        <v>576.9</v>
      </c>
      <c r="V344" s="112">
        <f t="shared" ref="V344" si="922">W344-U344</f>
        <v>0</v>
      </c>
      <c r="W344" s="113">
        <v>576.9</v>
      </c>
      <c r="X344" s="112">
        <f t="shared" ref="X344" si="923">Y344-W344</f>
        <v>-576.9</v>
      </c>
      <c r="Y344" s="113"/>
      <c r="Z344" s="112">
        <f t="shared" ref="Z344" si="924">AA344-Y344</f>
        <v>0</v>
      </c>
      <c r="AA344" s="113"/>
      <c r="AB344" s="280">
        <f t="shared" si="712"/>
        <v>67.870588235294122</v>
      </c>
    </row>
    <row r="345" spans="1:28" ht="17.100000000000001" hidden="1" customHeight="1" x14ac:dyDescent="0.2">
      <c r="A345" s="11"/>
      <c r="B345" s="11">
        <v>4359</v>
      </c>
      <c r="C345" s="11">
        <v>2122</v>
      </c>
      <c r="D345" s="11" t="s">
        <v>319</v>
      </c>
      <c r="E345" s="54"/>
      <c r="F345" s="183"/>
      <c r="G345" s="113"/>
      <c r="H345" s="112">
        <f t="shared" si="849"/>
        <v>0</v>
      </c>
      <c r="I345" s="113"/>
      <c r="J345" s="112">
        <f t="shared" si="850"/>
        <v>0</v>
      </c>
      <c r="K345" s="113"/>
      <c r="L345" s="112">
        <f t="shared" si="851"/>
        <v>0</v>
      </c>
      <c r="M345" s="113"/>
      <c r="N345" s="112">
        <f t="shared" si="792"/>
        <v>0</v>
      </c>
      <c r="O345" s="113"/>
      <c r="P345" s="112">
        <f t="shared" si="852"/>
        <v>0</v>
      </c>
      <c r="Q345" s="113"/>
      <c r="R345" s="112">
        <f t="shared" si="794"/>
        <v>0</v>
      </c>
      <c r="S345" s="113"/>
      <c r="T345" s="112">
        <f t="shared" si="795"/>
        <v>0</v>
      </c>
      <c r="U345" s="113"/>
      <c r="V345" s="112">
        <f t="shared" si="796"/>
        <v>0</v>
      </c>
      <c r="W345" s="113"/>
      <c r="X345" s="112">
        <f t="shared" si="853"/>
        <v>0</v>
      </c>
      <c r="Y345" s="113"/>
      <c r="Z345" s="112">
        <f t="shared" si="854"/>
        <v>0</v>
      </c>
      <c r="AA345" s="113"/>
      <c r="AB345" s="280" t="e">
        <f t="shared" si="712"/>
        <v>#DIV/0!</v>
      </c>
    </row>
    <row r="346" spans="1:28" hidden="1" x14ac:dyDescent="0.2">
      <c r="A346" s="11"/>
      <c r="B346" s="11">
        <v>5269</v>
      </c>
      <c r="C346" s="11">
        <v>2321</v>
      </c>
      <c r="D346" s="11" t="s">
        <v>533</v>
      </c>
      <c r="E346" s="54"/>
      <c r="F346" s="183"/>
      <c r="G346" s="113"/>
      <c r="H346" s="112">
        <f t="shared" ref="H346" si="925">I346-G346</f>
        <v>0</v>
      </c>
      <c r="I346" s="113"/>
      <c r="J346" s="112">
        <f t="shared" ref="J346" si="926">K346-I346</f>
        <v>0</v>
      </c>
      <c r="K346" s="113"/>
      <c r="L346" s="112">
        <f t="shared" ref="L346" si="927">M346-K346</f>
        <v>0</v>
      </c>
      <c r="M346" s="113"/>
      <c r="N346" s="112">
        <f t="shared" ref="N346" si="928">O346-M346</f>
        <v>0</v>
      </c>
      <c r="O346" s="113"/>
      <c r="P346" s="112">
        <f t="shared" ref="P346" si="929">Q346-O346</f>
        <v>0</v>
      </c>
      <c r="Q346" s="113"/>
      <c r="R346" s="112">
        <f t="shared" ref="R346" si="930">S346-Q346</f>
        <v>0</v>
      </c>
      <c r="S346" s="113"/>
      <c r="T346" s="112">
        <f t="shared" ref="T346" si="931">U346-S346</f>
        <v>0</v>
      </c>
      <c r="U346" s="113"/>
      <c r="V346" s="112">
        <f t="shared" ref="V346" si="932">W346-U346</f>
        <v>0</v>
      </c>
      <c r="W346" s="113"/>
      <c r="X346" s="112">
        <f t="shared" ref="X346" si="933">Y346-W346</f>
        <v>0</v>
      </c>
      <c r="Y346" s="113"/>
      <c r="Z346" s="112">
        <f t="shared" ref="Z346" si="934">AA346-Y346</f>
        <v>0</v>
      </c>
      <c r="AA346" s="113"/>
      <c r="AB346" s="280" t="e">
        <f t="shared" ref="AB346:AB363" si="935">(W346/F346)*100</f>
        <v>#DIV/0!</v>
      </c>
    </row>
    <row r="347" spans="1:28" ht="15.6" customHeight="1" x14ac:dyDescent="0.2">
      <c r="A347" s="11"/>
      <c r="B347" s="11">
        <v>6171</v>
      </c>
      <c r="C347" s="11">
        <v>2212</v>
      </c>
      <c r="D347" s="11" t="s">
        <v>225</v>
      </c>
      <c r="E347" s="54">
        <v>10</v>
      </c>
      <c r="F347" s="183">
        <v>10</v>
      </c>
      <c r="G347" s="113">
        <v>0.9</v>
      </c>
      <c r="H347" s="112">
        <f>I347-G347</f>
        <v>0</v>
      </c>
      <c r="I347" s="113">
        <v>0.9</v>
      </c>
      <c r="J347" s="112">
        <f>K347-I347</f>
        <v>0</v>
      </c>
      <c r="K347" s="113">
        <v>0.9</v>
      </c>
      <c r="L347" s="112">
        <f>M347-K347</f>
        <v>0</v>
      </c>
      <c r="M347" s="113">
        <v>0.9</v>
      </c>
      <c r="N347" s="112">
        <f t="shared" si="708"/>
        <v>0</v>
      </c>
      <c r="O347" s="113">
        <v>0.9</v>
      </c>
      <c r="P347" s="112">
        <f>Q347-O347</f>
        <v>-0.9</v>
      </c>
      <c r="Q347" s="113"/>
      <c r="R347" s="112">
        <f t="shared" si="709"/>
        <v>0.9</v>
      </c>
      <c r="S347" s="113">
        <v>0.9</v>
      </c>
      <c r="T347" s="112">
        <f t="shared" si="710"/>
        <v>0</v>
      </c>
      <c r="U347" s="113">
        <v>0.9</v>
      </c>
      <c r="V347" s="112">
        <f t="shared" si="711"/>
        <v>0</v>
      </c>
      <c r="W347" s="113">
        <v>0.9</v>
      </c>
      <c r="X347" s="112">
        <f>Y347-W347</f>
        <v>-0.9</v>
      </c>
      <c r="Y347" s="113"/>
      <c r="Z347" s="112">
        <f>AA347-Y347</f>
        <v>0</v>
      </c>
      <c r="AA347" s="113"/>
      <c r="AB347" s="280">
        <f t="shared" si="935"/>
        <v>9</v>
      </c>
    </row>
    <row r="348" spans="1:28" ht="15.6" hidden="1" customHeight="1" x14ac:dyDescent="0.2">
      <c r="A348" s="11"/>
      <c r="B348" s="11">
        <v>6171</v>
      </c>
      <c r="C348" s="11">
        <v>2310</v>
      </c>
      <c r="D348" s="11" t="s">
        <v>425</v>
      </c>
      <c r="E348" s="54"/>
      <c r="F348" s="183"/>
      <c r="G348" s="113"/>
      <c r="H348" s="112">
        <f t="shared" ref="H348" si="936">I348-G348</f>
        <v>0</v>
      </c>
      <c r="I348" s="113"/>
      <c r="J348" s="112">
        <f t="shared" ref="J348" si="937">K348-I348</f>
        <v>0</v>
      </c>
      <c r="K348" s="113"/>
      <c r="L348" s="112">
        <f t="shared" ref="L348" si="938">M348-K348</f>
        <v>0</v>
      </c>
      <c r="M348" s="113"/>
      <c r="N348" s="112">
        <f t="shared" ref="N348" si="939">O348-M348</f>
        <v>0</v>
      </c>
      <c r="O348" s="113"/>
      <c r="P348" s="112">
        <f t="shared" ref="P348" si="940">Q348-O348</f>
        <v>0</v>
      </c>
      <c r="Q348" s="113"/>
      <c r="R348" s="112">
        <f t="shared" ref="R348" si="941">S348-Q348</f>
        <v>0</v>
      </c>
      <c r="S348" s="113"/>
      <c r="T348" s="112">
        <f t="shared" ref="T348" si="942">U348-S348</f>
        <v>0</v>
      </c>
      <c r="U348" s="113"/>
      <c r="V348" s="112">
        <f t="shared" ref="V348" si="943">W348-U348</f>
        <v>0</v>
      </c>
      <c r="W348" s="113"/>
      <c r="X348" s="112">
        <f t="shared" ref="X348" si="944">Y348-W348</f>
        <v>0</v>
      </c>
      <c r="Y348" s="113"/>
      <c r="Z348" s="112">
        <f t="shared" ref="Z348" si="945">AA348-Y348</f>
        <v>0</v>
      </c>
      <c r="AA348" s="113"/>
      <c r="AB348" s="280" t="e">
        <f t="shared" si="935"/>
        <v>#DIV/0!</v>
      </c>
    </row>
    <row r="349" spans="1:28" ht="15.6" customHeight="1" x14ac:dyDescent="0.2">
      <c r="A349" s="11"/>
      <c r="B349" s="11">
        <v>6171</v>
      </c>
      <c r="C349" s="11">
        <v>2324</v>
      </c>
      <c r="D349" s="11" t="s">
        <v>226</v>
      </c>
      <c r="E349" s="54">
        <v>0</v>
      </c>
      <c r="F349" s="183">
        <v>0</v>
      </c>
      <c r="G349" s="113"/>
      <c r="H349" s="112">
        <f t="shared" ref="H349:H359" si="946">I349-G349</f>
        <v>0</v>
      </c>
      <c r="I349" s="113"/>
      <c r="J349" s="112">
        <f t="shared" ref="J349:J359" si="947">K349-I349</f>
        <v>0</v>
      </c>
      <c r="K349" s="113"/>
      <c r="L349" s="112">
        <f t="shared" ref="L349:L359" si="948">M349-K349</f>
        <v>0</v>
      </c>
      <c r="M349" s="113"/>
      <c r="N349" s="112">
        <f t="shared" si="708"/>
        <v>0</v>
      </c>
      <c r="O349" s="113"/>
      <c r="P349" s="112">
        <f t="shared" ref="P349:P359" si="949">Q349-O349</f>
        <v>0</v>
      </c>
      <c r="Q349" s="113"/>
      <c r="R349" s="112">
        <f t="shared" si="709"/>
        <v>0</v>
      </c>
      <c r="S349" s="113"/>
      <c r="T349" s="112">
        <f t="shared" si="710"/>
        <v>0</v>
      </c>
      <c r="U349" s="113"/>
      <c r="V349" s="112">
        <f t="shared" si="711"/>
        <v>1</v>
      </c>
      <c r="W349" s="113">
        <v>1</v>
      </c>
      <c r="X349" s="112">
        <f t="shared" ref="X349:X359" si="950">Y349-W349</f>
        <v>-1</v>
      </c>
      <c r="Y349" s="113"/>
      <c r="Z349" s="112">
        <f t="shared" ref="Z349:Z359" si="951">AA349-Y349</f>
        <v>0</v>
      </c>
      <c r="AA349" s="113"/>
      <c r="AB349" s="280" t="e">
        <f t="shared" si="935"/>
        <v>#DIV/0!</v>
      </c>
    </row>
    <row r="350" spans="1:28" ht="15.6" hidden="1" customHeight="1" x14ac:dyDescent="0.2">
      <c r="A350" s="11"/>
      <c r="B350" s="11">
        <v>6171</v>
      </c>
      <c r="C350" s="11">
        <v>2329</v>
      </c>
      <c r="D350" s="11" t="s">
        <v>501</v>
      </c>
      <c r="E350" s="54"/>
      <c r="F350" s="183"/>
      <c r="G350" s="113"/>
      <c r="H350" s="112">
        <f t="shared" si="946"/>
        <v>0</v>
      </c>
      <c r="I350" s="113"/>
      <c r="J350" s="112">
        <f t="shared" si="947"/>
        <v>0</v>
      </c>
      <c r="K350" s="113"/>
      <c r="L350" s="112">
        <f t="shared" si="948"/>
        <v>0</v>
      </c>
      <c r="M350" s="113"/>
      <c r="N350" s="112">
        <f t="shared" si="708"/>
        <v>0</v>
      </c>
      <c r="O350" s="113"/>
      <c r="P350" s="112">
        <f t="shared" si="949"/>
        <v>0</v>
      </c>
      <c r="Q350" s="113"/>
      <c r="R350" s="112">
        <f t="shared" si="709"/>
        <v>0</v>
      </c>
      <c r="S350" s="113"/>
      <c r="T350" s="112">
        <f t="shared" si="710"/>
        <v>0</v>
      </c>
      <c r="U350" s="113"/>
      <c r="V350" s="112">
        <f t="shared" si="711"/>
        <v>0</v>
      </c>
      <c r="W350" s="113"/>
      <c r="X350" s="112">
        <f t="shared" si="950"/>
        <v>0</v>
      </c>
      <c r="Y350" s="113"/>
      <c r="Z350" s="112">
        <f t="shared" si="951"/>
        <v>0</v>
      </c>
      <c r="AA350" s="113"/>
      <c r="AB350" s="280" t="e">
        <f t="shared" si="935"/>
        <v>#DIV/0!</v>
      </c>
    </row>
    <row r="351" spans="1:28" hidden="1" x14ac:dyDescent="0.2">
      <c r="A351" s="11"/>
      <c r="B351" s="11">
        <v>6171</v>
      </c>
      <c r="C351" s="11">
        <v>3121</v>
      </c>
      <c r="D351" s="11" t="s">
        <v>508</v>
      </c>
      <c r="E351" s="54"/>
      <c r="F351" s="183"/>
      <c r="G351" s="113"/>
      <c r="H351" s="112">
        <f t="shared" si="946"/>
        <v>0</v>
      </c>
      <c r="I351" s="113"/>
      <c r="J351" s="112">
        <f t="shared" si="947"/>
        <v>0</v>
      </c>
      <c r="K351" s="113"/>
      <c r="L351" s="112">
        <f t="shared" si="948"/>
        <v>0</v>
      </c>
      <c r="M351" s="113"/>
      <c r="N351" s="112">
        <f t="shared" si="708"/>
        <v>0</v>
      </c>
      <c r="O351" s="113"/>
      <c r="P351" s="112">
        <f t="shared" si="949"/>
        <v>0</v>
      </c>
      <c r="Q351" s="113"/>
      <c r="R351" s="112">
        <f t="shared" si="709"/>
        <v>0</v>
      </c>
      <c r="S351" s="113"/>
      <c r="T351" s="112">
        <f t="shared" si="710"/>
        <v>0</v>
      </c>
      <c r="U351" s="113"/>
      <c r="V351" s="112">
        <f t="shared" si="711"/>
        <v>0</v>
      </c>
      <c r="W351" s="113"/>
      <c r="X351" s="112">
        <f t="shared" si="950"/>
        <v>0</v>
      </c>
      <c r="Y351" s="113"/>
      <c r="Z351" s="112">
        <f t="shared" si="951"/>
        <v>0</v>
      </c>
      <c r="AA351" s="113"/>
      <c r="AB351" s="280" t="e">
        <f t="shared" si="935"/>
        <v>#DIV/0!</v>
      </c>
    </row>
    <row r="352" spans="1:28" ht="15.6" customHeight="1" x14ac:dyDescent="0.2">
      <c r="A352" s="11"/>
      <c r="B352" s="11">
        <v>6310</v>
      </c>
      <c r="C352" s="11">
        <v>2141</v>
      </c>
      <c r="D352" s="11" t="s">
        <v>229</v>
      </c>
      <c r="E352" s="54">
        <v>10</v>
      </c>
      <c r="F352" s="183">
        <v>10</v>
      </c>
      <c r="G352" s="113">
        <v>0.6</v>
      </c>
      <c r="H352" s="112">
        <f t="shared" si="946"/>
        <v>0.30000000000000004</v>
      </c>
      <c r="I352" s="113">
        <v>0.9</v>
      </c>
      <c r="J352" s="112">
        <f t="shared" si="947"/>
        <v>0.20000000000000007</v>
      </c>
      <c r="K352" s="113">
        <v>1.1000000000000001</v>
      </c>
      <c r="L352" s="112">
        <f t="shared" si="948"/>
        <v>0.39999999999999991</v>
      </c>
      <c r="M352" s="113">
        <v>1.5</v>
      </c>
      <c r="N352" s="112">
        <f t="shared" si="708"/>
        <v>0.19999999999999996</v>
      </c>
      <c r="O352" s="113">
        <v>1.7</v>
      </c>
      <c r="P352" s="112">
        <f t="shared" si="949"/>
        <v>-1.7</v>
      </c>
      <c r="Q352" s="113"/>
      <c r="R352" s="112">
        <f t="shared" si="709"/>
        <v>2.4</v>
      </c>
      <c r="S352" s="113">
        <v>2.4</v>
      </c>
      <c r="T352" s="112">
        <f t="shared" si="710"/>
        <v>0.30000000000000027</v>
      </c>
      <c r="U352" s="113">
        <v>2.7</v>
      </c>
      <c r="V352" s="112">
        <f t="shared" si="711"/>
        <v>0.29999999999999982</v>
      </c>
      <c r="W352" s="113">
        <v>3</v>
      </c>
      <c r="X352" s="112">
        <f t="shared" si="950"/>
        <v>-3</v>
      </c>
      <c r="Y352" s="113"/>
      <c r="Z352" s="112">
        <f t="shared" si="951"/>
        <v>0</v>
      </c>
      <c r="AA352" s="113"/>
      <c r="AB352" s="280">
        <f t="shared" si="935"/>
        <v>30</v>
      </c>
    </row>
    <row r="353" spans="1:28" hidden="1" x14ac:dyDescent="0.2">
      <c r="A353" s="11"/>
      <c r="B353" s="11">
        <v>6310</v>
      </c>
      <c r="C353" s="11">
        <v>2324</v>
      </c>
      <c r="D353" s="11" t="s">
        <v>34</v>
      </c>
      <c r="E353" s="54"/>
      <c r="F353" s="183"/>
      <c r="G353" s="113"/>
      <c r="H353" s="112">
        <f t="shared" si="946"/>
        <v>0</v>
      </c>
      <c r="I353" s="113"/>
      <c r="J353" s="112">
        <f t="shared" si="947"/>
        <v>0</v>
      </c>
      <c r="K353" s="113"/>
      <c r="L353" s="112">
        <f t="shared" si="948"/>
        <v>0</v>
      </c>
      <c r="M353" s="113"/>
      <c r="N353" s="112">
        <f t="shared" si="708"/>
        <v>0</v>
      </c>
      <c r="O353" s="113"/>
      <c r="P353" s="112">
        <f t="shared" si="949"/>
        <v>0</v>
      </c>
      <c r="Q353" s="113"/>
      <c r="R353" s="112">
        <f t="shared" si="709"/>
        <v>0</v>
      </c>
      <c r="S353" s="113"/>
      <c r="T353" s="112">
        <f t="shared" si="710"/>
        <v>0</v>
      </c>
      <c r="U353" s="113"/>
      <c r="V353" s="112">
        <f t="shared" si="711"/>
        <v>0</v>
      </c>
      <c r="W353" s="113"/>
      <c r="X353" s="112">
        <f t="shared" si="950"/>
        <v>0</v>
      </c>
      <c r="Y353" s="113"/>
      <c r="Z353" s="112">
        <f t="shared" si="951"/>
        <v>0</v>
      </c>
      <c r="AA353" s="113"/>
      <c r="AB353" s="280" t="e">
        <f t="shared" si="935"/>
        <v>#DIV/0!</v>
      </c>
    </row>
    <row r="354" spans="1:28" hidden="1" x14ac:dyDescent="0.2">
      <c r="A354" s="11"/>
      <c r="B354" s="11">
        <v>6310</v>
      </c>
      <c r="C354" s="11">
        <v>2142</v>
      </c>
      <c r="D354" s="11" t="s">
        <v>227</v>
      </c>
      <c r="E354" s="54"/>
      <c r="F354" s="183"/>
      <c r="G354" s="113"/>
      <c r="H354" s="112">
        <f t="shared" si="946"/>
        <v>0</v>
      </c>
      <c r="I354" s="113"/>
      <c r="J354" s="112">
        <f t="shared" si="947"/>
        <v>0</v>
      </c>
      <c r="K354" s="113"/>
      <c r="L354" s="112">
        <f t="shared" si="948"/>
        <v>0</v>
      </c>
      <c r="M354" s="113"/>
      <c r="N354" s="112">
        <f t="shared" si="708"/>
        <v>0</v>
      </c>
      <c r="O354" s="113"/>
      <c r="P354" s="112">
        <f t="shared" si="949"/>
        <v>0</v>
      </c>
      <c r="Q354" s="113"/>
      <c r="R354" s="112">
        <f t="shared" si="709"/>
        <v>0</v>
      </c>
      <c r="S354" s="113"/>
      <c r="T354" s="112">
        <f t="shared" si="710"/>
        <v>0</v>
      </c>
      <c r="U354" s="113"/>
      <c r="V354" s="112">
        <f t="shared" si="711"/>
        <v>0</v>
      </c>
      <c r="W354" s="113"/>
      <c r="X354" s="112">
        <f t="shared" si="950"/>
        <v>0</v>
      </c>
      <c r="Y354" s="113"/>
      <c r="Z354" s="112">
        <f t="shared" si="951"/>
        <v>0</v>
      </c>
      <c r="AA354" s="113"/>
      <c r="AB354" s="280" t="e">
        <f t="shared" si="935"/>
        <v>#DIV/0!</v>
      </c>
    </row>
    <row r="355" spans="1:28" hidden="1" x14ac:dyDescent="0.2">
      <c r="A355" s="11"/>
      <c r="B355" s="11">
        <v>6310</v>
      </c>
      <c r="C355" s="11">
        <v>2143</v>
      </c>
      <c r="D355" s="11" t="s">
        <v>33</v>
      </c>
      <c r="E355" s="54"/>
      <c r="F355" s="183"/>
      <c r="G355" s="113"/>
      <c r="H355" s="112">
        <f t="shared" si="946"/>
        <v>0</v>
      </c>
      <c r="I355" s="113"/>
      <c r="J355" s="112">
        <f t="shared" si="947"/>
        <v>0</v>
      </c>
      <c r="K355" s="113"/>
      <c r="L355" s="112">
        <f t="shared" si="948"/>
        <v>0</v>
      </c>
      <c r="M355" s="113"/>
      <c r="N355" s="112">
        <f t="shared" si="708"/>
        <v>0</v>
      </c>
      <c r="O355" s="113"/>
      <c r="P355" s="112">
        <f t="shared" si="949"/>
        <v>0</v>
      </c>
      <c r="Q355" s="113"/>
      <c r="R355" s="112">
        <f t="shared" si="709"/>
        <v>0</v>
      </c>
      <c r="S355" s="113"/>
      <c r="T355" s="112">
        <f t="shared" si="710"/>
        <v>0</v>
      </c>
      <c r="U355" s="113"/>
      <c r="V355" s="112">
        <f t="shared" si="711"/>
        <v>0</v>
      </c>
      <c r="W355" s="113"/>
      <c r="X355" s="112">
        <f t="shared" si="950"/>
        <v>0</v>
      </c>
      <c r="Y355" s="113"/>
      <c r="Z355" s="112">
        <f t="shared" si="951"/>
        <v>0</v>
      </c>
      <c r="AA355" s="113"/>
      <c r="AB355" s="280" t="e">
        <f t="shared" si="935"/>
        <v>#DIV/0!</v>
      </c>
    </row>
    <row r="356" spans="1:28" hidden="1" x14ac:dyDescent="0.2">
      <c r="A356" s="11"/>
      <c r="B356" s="11">
        <v>6310</v>
      </c>
      <c r="C356" s="11">
        <v>2329</v>
      </c>
      <c r="D356" s="11" t="s">
        <v>32</v>
      </c>
      <c r="E356" s="54"/>
      <c r="F356" s="183"/>
      <c r="G356" s="113"/>
      <c r="H356" s="112">
        <f t="shared" si="946"/>
        <v>0</v>
      </c>
      <c r="I356" s="113"/>
      <c r="J356" s="112">
        <f t="shared" si="947"/>
        <v>0</v>
      </c>
      <c r="K356" s="113"/>
      <c r="L356" s="112">
        <f t="shared" si="948"/>
        <v>0</v>
      </c>
      <c r="M356" s="113"/>
      <c r="N356" s="112">
        <f t="shared" si="708"/>
        <v>0</v>
      </c>
      <c r="O356" s="113"/>
      <c r="P356" s="112">
        <f t="shared" si="949"/>
        <v>0</v>
      </c>
      <c r="Q356" s="113"/>
      <c r="R356" s="112">
        <f t="shared" si="709"/>
        <v>0</v>
      </c>
      <c r="S356" s="113"/>
      <c r="T356" s="112">
        <f t="shared" si="710"/>
        <v>0</v>
      </c>
      <c r="U356" s="113"/>
      <c r="V356" s="112">
        <f t="shared" si="711"/>
        <v>0</v>
      </c>
      <c r="W356" s="113"/>
      <c r="X356" s="112">
        <f t="shared" si="950"/>
        <v>0</v>
      </c>
      <c r="Y356" s="113"/>
      <c r="Z356" s="112">
        <f t="shared" si="951"/>
        <v>0</v>
      </c>
      <c r="AA356" s="113"/>
      <c r="AB356" s="280" t="e">
        <f t="shared" si="935"/>
        <v>#DIV/0!</v>
      </c>
    </row>
    <row r="357" spans="1:28" hidden="1" x14ac:dyDescent="0.2">
      <c r="A357" s="11"/>
      <c r="B357" s="11">
        <v>6330</v>
      </c>
      <c r="C357" s="11">
        <v>4132</v>
      </c>
      <c r="D357" s="11" t="s">
        <v>31</v>
      </c>
      <c r="E357" s="54"/>
      <c r="F357" s="183"/>
      <c r="G357" s="113"/>
      <c r="H357" s="112">
        <f t="shared" si="946"/>
        <v>0</v>
      </c>
      <c r="I357" s="113"/>
      <c r="J357" s="112">
        <f t="shared" si="947"/>
        <v>0</v>
      </c>
      <c r="K357" s="113"/>
      <c r="L357" s="112">
        <f t="shared" si="948"/>
        <v>0</v>
      </c>
      <c r="M357" s="113"/>
      <c r="N357" s="112">
        <f t="shared" si="708"/>
        <v>0</v>
      </c>
      <c r="O357" s="113"/>
      <c r="P357" s="112">
        <f t="shared" si="949"/>
        <v>0</v>
      </c>
      <c r="Q357" s="113"/>
      <c r="R357" s="112">
        <f t="shared" si="709"/>
        <v>0</v>
      </c>
      <c r="S357" s="113"/>
      <c r="T357" s="112">
        <f t="shared" si="710"/>
        <v>0</v>
      </c>
      <c r="U357" s="113"/>
      <c r="V357" s="112">
        <f t="shared" si="711"/>
        <v>0</v>
      </c>
      <c r="W357" s="113"/>
      <c r="X357" s="112">
        <f t="shared" si="950"/>
        <v>0</v>
      </c>
      <c r="Y357" s="113"/>
      <c r="Z357" s="112">
        <f t="shared" si="951"/>
        <v>0</v>
      </c>
      <c r="AA357" s="113"/>
      <c r="AB357" s="280" t="e">
        <f t="shared" si="935"/>
        <v>#DIV/0!</v>
      </c>
    </row>
    <row r="358" spans="1:28" x14ac:dyDescent="0.2">
      <c r="A358" s="11"/>
      <c r="B358" s="11">
        <v>6402</v>
      </c>
      <c r="C358" s="11">
        <v>2229</v>
      </c>
      <c r="D358" s="11" t="s">
        <v>461</v>
      </c>
      <c r="E358" s="54">
        <v>0</v>
      </c>
      <c r="F358" s="183">
        <v>0</v>
      </c>
      <c r="G358" s="113">
        <v>208.6</v>
      </c>
      <c r="H358" s="112">
        <f t="shared" ref="H358" si="952">I358-G358</f>
        <v>0</v>
      </c>
      <c r="I358" s="113">
        <v>208.6</v>
      </c>
      <c r="J358" s="112">
        <f t="shared" ref="J358" si="953">K358-I358</f>
        <v>0</v>
      </c>
      <c r="K358" s="113">
        <v>208.6</v>
      </c>
      <c r="L358" s="112">
        <f t="shared" ref="L358" si="954">M358-K358</f>
        <v>1.0999999999999943</v>
      </c>
      <c r="M358" s="113">
        <v>209.7</v>
      </c>
      <c r="N358" s="112">
        <f t="shared" ref="N358" si="955">O358-M358</f>
        <v>0</v>
      </c>
      <c r="O358" s="113">
        <v>209.7</v>
      </c>
      <c r="P358" s="112">
        <f t="shared" ref="P358" si="956">Q358-O358</f>
        <v>-209.7</v>
      </c>
      <c r="Q358" s="113"/>
      <c r="R358" s="112">
        <f t="shared" ref="R358" si="957">S358-Q358</f>
        <v>209.7</v>
      </c>
      <c r="S358" s="113">
        <v>209.7</v>
      </c>
      <c r="T358" s="112">
        <f t="shared" ref="T358" si="958">U358-S358</f>
        <v>0</v>
      </c>
      <c r="U358" s="113">
        <v>209.7</v>
      </c>
      <c r="V358" s="112">
        <f t="shared" ref="V358" si="959">W358-U358</f>
        <v>0</v>
      </c>
      <c r="W358" s="113">
        <v>209.7</v>
      </c>
      <c r="X358" s="112">
        <f t="shared" ref="X358" si="960">Y358-W358</f>
        <v>-209.7</v>
      </c>
      <c r="Y358" s="113"/>
      <c r="Z358" s="112">
        <f t="shared" ref="Z358" si="961">AA358-Y358</f>
        <v>0</v>
      </c>
      <c r="AA358" s="113"/>
      <c r="AB358" s="280" t="e">
        <f t="shared" si="935"/>
        <v>#DIV/0!</v>
      </c>
    </row>
    <row r="359" spans="1:28" ht="15.75" thickBot="1" x14ac:dyDescent="0.25">
      <c r="A359" s="11"/>
      <c r="B359" s="11">
        <v>6409</v>
      </c>
      <c r="C359" s="11">
        <v>2328</v>
      </c>
      <c r="D359" s="11" t="s">
        <v>228</v>
      </c>
      <c r="E359" s="54">
        <v>0</v>
      </c>
      <c r="F359" s="183">
        <v>0</v>
      </c>
      <c r="G359" s="113">
        <v>46.1</v>
      </c>
      <c r="H359" s="112">
        <f t="shared" si="946"/>
        <v>-37.6</v>
      </c>
      <c r="I359" s="113">
        <v>8.5</v>
      </c>
      <c r="J359" s="112">
        <f t="shared" si="947"/>
        <v>8.6999999999999993</v>
      </c>
      <c r="K359" s="113">
        <v>17.2</v>
      </c>
      <c r="L359" s="112">
        <f t="shared" si="948"/>
        <v>7.6999999999999993</v>
      </c>
      <c r="M359" s="113">
        <v>24.9</v>
      </c>
      <c r="N359" s="112">
        <f t="shared" si="708"/>
        <v>0.60000000000000142</v>
      </c>
      <c r="O359" s="113">
        <v>25.5</v>
      </c>
      <c r="P359" s="112">
        <f t="shared" si="949"/>
        <v>-25.5</v>
      </c>
      <c r="Q359" s="113"/>
      <c r="R359" s="112">
        <f t="shared" si="709"/>
        <v>35.4</v>
      </c>
      <c r="S359" s="113">
        <v>35.4</v>
      </c>
      <c r="T359" s="112">
        <f t="shared" si="710"/>
        <v>3.5</v>
      </c>
      <c r="U359" s="113">
        <v>38.9</v>
      </c>
      <c r="V359" s="112">
        <f t="shared" si="711"/>
        <v>-14.299999999999997</v>
      </c>
      <c r="W359" s="113">
        <v>24.6</v>
      </c>
      <c r="X359" s="112">
        <f t="shared" si="950"/>
        <v>-24.6</v>
      </c>
      <c r="Y359" s="113"/>
      <c r="Z359" s="112">
        <f t="shared" si="951"/>
        <v>0</v>
      </c>
      <c r="AA359" s="113"/>
      <c r="AB359" s="280" t="e">
        <f t="shared" si="935"/>
        <v>#DIV/0!</v>
      </c>
    </row>
    <row r="360" spans="1:28" ht="15.75" hidden="1" thickBot="1" x14ac:dyDescent="0.25">
      <c r="A360" s="29"/>
      <c r="B360" s="11">
        <v>6402</v>
      </c>
      <c r="C360" s="11">
        <v>2229</v>
      </c>
      <c r="D360" s="11" t="s">
        <v>60</v>
      </c>
      <c r="E360" s="54">
        <v>0</v>
      </c>
      <c r="F360" s="183">
        <v>0</v>
      </c>
      <c r="G360" s="113">
        <v>0</v>
      </c>
      <c r="H360" s="112">
        <f t="shared" ref="H360:H362" si="962">I360-G360</f>
        <v>0</v>
      </c>
      <c r="I360" s="113">
        <v>0</v>
      </c>
      <c r="J360" s="112">
        <f t="shared" ref="J360:J362" si="963">K360-I360</f>
        <v>0</v>
      </c>
      <c r="K360" s="113">
        <v>0</v>
      </c>
      <c r="L360" s="112">
        <f t="shared" ref="L360:L362" si="964">M360-K360</f>
        <v>0</v>
      </c>
      <c r="M360" s="113">
        <v>0</v>
      </c>
      <c r="N360" s="112">
        <f t="shared" si="708"/>
        <v>0</v>
      </c>
      <c r="O360" s="113">
        <v>0</v>
      </c>
      <c r="P360" s="112">
        <f t="shared" ref="P360:P362" si="965">Q360-O360</f>
        <v>0</v>
      </c>
      <c r="Q360" s="113">
        <v>0</v>
      </c>
      <c r="R360" s="112">
        <f t="shared" si="709"/>
        <v>0</v>
      </c>
      <c r="S360" s="113">
        <v>0</v>
      </c>
      <c r="T360" s="112">
        <f t="shared" si="710"/>
        <v>0</v>
      </c>
      <c r="U360" s="113">
        <v>0</v>
      </c>
      <c r="V360" s="112">
        <f t="shared" si="711"/>
        <v>0</v>
      </c>
      <c r="W360" s="113"/>
      <c r="X360" s="112">
        <f t="shared" ref="X360:X362" si="966">Y360-W360</f>
        <v>0</v>
      </c>
      <c r="Y360" s="113">
        <v>0</v>
      </c>
      <c r="Z360" s="112">
        <f t="shared" ref="Z360:Z362" si="967">AA360-Y360</f>
        <v>0</v>
      </c>
      <c r="AA360" s="113">
        <v>0</v>
      </c>
      <c r="AB360" s="280" t="e">
        <f t="shared" si="935"/>
        <v>#DIV/0!</v>
      </c>
    </row>
    <row r="361" spans="1:28" ht="15.75" hidden="1" thickBot="1" x14ac:dyDescent="0.25">
      <c r="A361" s="29"/>
      <c r="B361" s="11">
        <v>6409</v>
      </c>
      <c r="C361" s="11">
        <v>2328</v>
      </c>
      <c r="D361" s="11" t="s">
        <v>376</v>
      </c>
      <c r="E361" s="54">
        <v>0</v>
      </c>
      <c r="F361" s="183">
        <v>0</v>
      </c>
      <c r="G361" s="113">
        <v>0</v>
      </c>
      <c r="H361" s="112">
        <f t="shared" ref="H361" si="968">I361-G361</f>
        <v>0</v>
      </c>
      <c r="I361" s="113">
        <v>0</v>
      </c>
      <c r="J361" s="112">
        <f t="shared" ref="J361" si="969">K361-I361</f>
        <v>0</v>
      </c>
      <c r="K361" s="113">
        <v>0</v>
      </c>
      <c r="L361" s="112">
        <f t="shared" ref="L361" si="970">M361-K361</f>
        <v>0</v>
      </c>
      <c r="M361" s="113">
        <v>0</v>
      </c>
      <c r="N361" s="112">
        <f t="shared" ref="N361" si="971">O361-M361</f>
        <v>0</v>
      </c>
      <c r="O361" s="113">
        <v>0</v>
      </c>
      <c r="P361" s="112">
        <f t="shared" ref="P361" si="972">Q361-O361</f>
        <v>0</v>
      </c>
      <c r="Q361" s="113">
        <v>0</v>
      </c>
      <c r="R361" s="112">
        <f t="shared" ref="R361" si="973">S361-Q361</f>
        <v>0</v>
      </c>
      <c r="S361" s="113">
        <v>0</v>
      </c>
      <c r="T361" s="112">
        <f t="shared" ref="T361" si="974">U361-S361</f>
        <v>0</v>
      </c>
      <c r="U361" s="113">
        <v>0</v>
      </c>
      <c r="V361" s="112">
        <f t="shared" ref="V361" si="975">W361-U361</f>
        <v>0</v>
      </c>
      <c r="W361" s="113"/>
      <c r="X361" s="112">
        <f t="shared" ref="X361" si="976">Y361-W361</f>
        <v>0</v>
      </c>
      <c r="Y361" s="113">
        <v>0</v>
      </c>
      <c r="Z361" s="112">
        <f t="shared" ref="Z361" si="977">AA361-Y361</f>
        <v>0</v>
      </c>
      <c r="AA361" s="113">
        <v>0</v>
      </c>
      <c r="AB361" s="280" t="e">
        <f t="shared" si="935"/>
        <v>#DIV/0!</v>
      </c>
    </row>
    <row r="362" spans="1:28" ht="15.75" hidden="1" thickBot="1" x14ac:dyDescent="0.25">
      <c r="A362" s="29"/>
      <c r="B362" s="29">
        <v>6409</v>
      </c>
      <c r="C362" s="29">
        <v>2329</v>
      </c>
      <c r="D362" s="29" t="s">
        <v>19</v>
      </c>
      <c r="E362" s="55">
        <v>0</v>
      </c>
      <c r="F362" s="185">
        <v>0</v>
      </c>
      <c r="G362" s="118">
        <v>0</v>
      </c>
      <c r="H362" s="119">
        <f t="shared" si="962"/>
        <v>0</v>
      </c>
      <c r="I362" s="118">
        <v>0</v>
      </c>
      <c r="J362" s="119">
        <f t="shared" si="963"/>
        <v>0</v>
      </c>
      <c r="K362" s="118">
        <v>0</v>
      </c>
      <c r="L362" s="119">
        <f t="shared" si="964"/>
        <v>0</v>
      </c>
      <c r="M362" s="118">
        <v>0</v>
      </c>
      <c r="N362" s="119">
        <f t="shared" si="708"/>
        <v>0</v>
      </c>
      <c r="O362" s="118">
        <v>0</v>
      </c>
      <c r="P362" s="119">
        <f t="shared" si="965"/>
        <v>0</v>
      </c>
      <c r="Q362" s="118">
        <v>0</v>
      </c>
      <c r="R362" s="119">
        <f t="shared" si="709"/>
        <v>0</v>
      </c>
      <c r="S362" s="118">
        <v>0</v>
      </c>
      <c r="T362" s="119">
        <f t="shared" si="710"/>
        <v>0</v>
      </c>
      <c r="U362" s="118">
        <v>0</v>
      </c>
      <c r="V362" s="119">
        <f t="shared" si="711"/>
        <v>0</v>
      </c>
      <c r="W362" s="118"/>
      <c r="X362" s="119">
        <f t="shared" si="966"/>
        <v>0</v>
      </c>
      <c r="Y362" s="118">
        <v>0</v>
      </c>
      <c r="Z362" s="119">
        <f t="shared" si="967"/>
        <v>0</v>
      </c>
      <c r="AA362" s="118">
        <v>0</v>
      </c>
      <c r="AB362" s="280" t="e">
        <f t="shared" si="935"/>
        <v>#DIV/0!</v>
      </c>
    </row>
    <row r="363" spans="1:28" s="6" customFormat="1" ht="21.75" customHeight="1" thickTop="1" thickBot="1" x14ac:dyDescent="0.3">
      <c r="A363" s="38"/>
      <c r="B363" s="38"/>
      <c r="C363" s="38"/>
      <c r="D363" s="37" t="s">
        <v>30</v>
      </c>
      <c r="E363" s="88">
        <f t="shared" ref="E363:AA363" si="978">SUM(E282:E362)</f>
        <v>457405</v>
      </c>
      <c r="F363" s="186">
        <f t="shared" si="978"/>
        <v>499762.70000000007</v>
      </c>
      <c r="G363" s="206">
        <f t="shared" si="978"/>
        <v>73997.000000000015</v>
      </c>
      <c r="H363" s="88">
        <f t="shared" si="978"/>
        <v>48616.700000000012</v>
      </c>
      <c r="I363" s="206">
        <f t="shared" si="978"/>
        <v>122613.7</v>
      </c>
      <c r="J363" s="88">
        <f t="shared" si="978"/>
        <v>38284.199999999983</v>
      </c>
      <c r="K363" s="206">
        <f t="shared" si="978"/>
        <v>160897.90000000002</v>
      </c>
      <c r="L363" s="88">
        <f t="shared" si="978"/>
        <v>45663</v>
      </c>
      <c r="M363" s="206">
        <f t="shared" si="978"/>
        <v>206560.90000000002</v>
      </c>
      <c r="N363" s="88">
        <f t="shared" si="978"/>
        <v>80872.400000000009</v>
      </c>
      <c r="O363" s="206">
        <f t="shared" si="978"/>
        <v>287433.3</v>
      </c>
      <c r="P363" s="88">
        <f t="shared" si="978"/>
        <v>-287433.3</v>
      </c>
      <c r="Q363" s="206">
        <f t="shared" si="978"/>
        <v>0</v>
      </c>
      <c r="R363" s="88">
        <f t="shared" si="978"/>
        <v>386465.50000000012</v>
      </c>
      <c r="S363" s="206">
        <f t="shared" si="978"/>
        <v>386465.50000000012</v>
      </c>
      <c r="T363" s="88">
        <f t="shared" si="978"/>
        <v>46304.299999999981</v>
      </c>
      <c r="U363" s="206">
        <f t="shared" si="978"/>
        <v>432769.8000000001</v>
      </c>
      <c r="V363" s="88">
        <f t="shared" si="978"/>
        <v>41649.700000000012</v>
      </c>
      <c r="W363" s="206">
        <f t="shared" si="978"/>
        <v>474419.50000000006</v>
      </c>
      <c r="X363" s="88">
        <f t="shared" si="978"/>
        <v>-474419.50000000006</v>
      </c>
      <c r="Y363" s="206">
        <f t="shared" si="978"/>
        <v>0</v>
      </c>
      <c r="Z363" s="88">
        <f t="shared" si="978"/>
        <v>0</v>
      </c>
      <c r="AA363" s="206">
        <f t="shared" si="978"/>
        <v>0</v>
      </c>
      <c r="AB363" s="280">
        <f t="shared" si="935"/>
        <v>94.928953281227265</v>
      </c>
    </row>
    <row r="364" spans="1:28" ht="15" customHeight="1" x14ac:dyDescent="0.25">
      <c r="A364" s="7"/>
      <c r="B364" s="7"/>
      <c r="C364" s="7"/>
      <c r="D364" s="8"/>
      <c r="E364" s="198"/>
      <c r="F364" s="198"/>
    </row>
    <row r="365" spans="1:28" ht="0.75" customHeight="1" thickBot="1" x14ac:dyDescent="0.25">
      <c r="A365" s="6"/>
      <c r="B365" s="7"/>
      <c r="C365" s="7"/>
      <c r="D365" s="7"/>
      <c r="E365" s="56"/>
      <c r="F365" s="56"/>
    </row>
    <row r="366" spans="1:28" ht="15.75" hidden="1" thickBot="1" x14ac:dyDescent="0.25">
      <c r="A366" s="6"/>
      <c r="B366" s="7"/>
      <c r="C366" s="7"/>
      <c r="D366" s="7"/>
      <c r="E366" s="56"/>
      <c r="F366" s="56"/>
    </row>
    <row r="367" spans="1:28" ht="15" hidden="1" customHeight="1" thickBot="1" x14ac:dyDescent="0.25">
      <c r="A367" s="6"/>
      <c r="B367" s="7"/>
      <c r="C367" s="7"/>
      <c r="D367" s="7"/>
      <c r="E367" s="56"/>
      <c r="F367" s="56"/>
    </row>
    <row r="368" spans="1:28" ht="15.75" x14ac:dyDescent="0.25">
      <c r="A368" s="22" t="s">
        <v>14</v>
      </c>
      <c r="B368" s="22" t="s">
        <v>405</v>
      </c>
      <c r="C368" s="22" t="s">
        <v>406</v>
      </c>
      <c r="D368" s="21" t="s">
        <v>12</v>
      </c>
      <c r="E368" s="20" t="s">
        <v>11</v>
      </c>
      <c r="F368" s="20" t="s">
        <v>11</v>
      </c>
      <c r="G368" s="20" t="s">
        <v>0</v>
      </c>
      <c r="H368" s="20" t="s">
        <v>0</v>
      </c>
      <c r="I368" s="20" t="s">
        <v>0</v>
      </c>
      <c r="J368" s="20" t="s">
        <v>0</v>
      </c>
      <c r="K368" s="20" t="s">
        <v>0</v>
      </c>
      <c r="L368" s="20" t="s">
        <v>0</v>
      </c>
      <c r="M368" s="20" t="s">
        <v>0</v>
      </c>
      <c r="N368" s="20" t="s">
        <v>0</v>
      </c>
      <c r="O368" s="20" t="s">
        <v>0</v>
      </c>
      <c r="P368" s="20" t="s">
        <v>0</v>
      </c>
      <c r="Q368" s="20" t="s">
        <v>0</v>
      </c>
      <c r="R368" s="20" t="s">
        <v>0</v>
      </c>
      <c r="S368" s="20" t="s">
        <v>0</v>
      </c>
      <c r="T368" s="20" t="s">
        <v>0</v>
      </c>
      <c r="U368" s="20" t="s">
        <v>0</v>
      </c>
      <c r="V368" s="20" t="s">
        <v>0</v>
      </c>
      <c r="W368" s="20" t="s">
        <v>0</v>
      </c>
      <c r="X368" s="20" t="s">
        <v>0</v>
      </c>
      <c r="Y368" s="20" t="s">
        <v>0</v>
      </c>
      <c r="Z368" s="20" t="s">
        <v>0</v>
      </c>
      <c r="AA368" s="20" t="s">
        <v>0</v>
      </c>
      <c r="AB368" s="114" t="s">
        <v>350</v>
      </c>
    </row>
    <row r="369" spans="1:28" ht="15.75" customHeight="1" thickBot="1" x14ac:dyDescent="0.3">
      <c r="A369" s="19"/>
      <c r="B369" s="19"/>
      <c r="C369" s="19"/>
      <c r="D369" s="18"/>
      <c r="E369" s="191" t="s">
        <v>10</v>
      </c>
      <c r="F369" s="193" t="s">
        <v>9</v>
      </c>
      <c r="G369" s="223" t="s">
        <v>567</v>
      </c>
      <c r="H369" s="223" t="s">
        <v>568</v>
      </c>
      <c r="I369" s="223" t="s">
        <v>569</v>
      </c>
      <c r="J369" s="223" t="s">
        <v>570</v>
      </c>
      <c r="K369" s="223" t="s">
        <v>571</v>
      </c>
      <c r="L369" s="223" t="s">
        <v>572</v>
      </c>
      <c r="M369" s="223" t="s">
        <v>573</v>
      </c>
      <c r="N369" s="223" t="s">
        <v>574</v>
      </c>
      <c r="O369" s="223" t="s">
        <v>575</v>
      </c>
      <c r="P369" s="223" t="s">
        <v>576</v>
      </c>
      <c r="Q369" s="223" t="s">
        <v>577</v>
      </c>
      <c r="R369" s="223" t="s">
        <v>578</v>
      </c>
      <c r="S369" s="223" t="s">
        <v>579</v>
      </c>
      <c r="T369" s="223" t="s">
        <v>580</v>
      </c>
      <c r="U369" s="223" t="s">
        <v>581</v>
      </c>
      <c r="V369" s="223" t="s">
        <v>582</v>
      </c>
      <c r="W369" s="223" t="s">
        <v>583</v>
      </c>
      <c r="X369" s="223" t="s">
        <v>584</v>
      </c>
      <c r="Y369" s="223" t="s">
        <v>585</v>
      </c>
      <c r="Z369" s="223" t="s">
        <v>586</v>
      </c>
      <c r="AA369" s="223" t="s">
        <v>587</v>
      </c>
      <c r="AB369" s="120" t="s">
        <v>351</v>
      </c>
    </row>
    <row r="370" spans="1:28" ht="16.5" customHeight="1" thickTop="1" x14ac:dyDescent="0.25">
      <c r="A370" s="27">
        <v>120</v>
      </c>
      <c r="B370" s="27"/>
      <c r="C370" s="27"/>
      <c r="D370" s="31" t="s">
        <v>29</v>
      </c>
      <c r="E370" s="53"/>
      <c r="F370" s="194"/>
      <c r="G370" s="207"/>
      <c r="H370" s="208"/>
      <c r="I370" s="207"/>
      <c r="J370" s="208"/>
      <c r="K370" s="207"/>
      <c r="L370" s="208"/>
      <c r="M370" s="207"/>
      <c r="N370" s="208"/>
      <c r="O370" s="207"/>
      <c r="P370" s="208"/>
      <c r="Q370" s="207"/>
      <c r="R370" s="208"/>
      <c r="S370" s="207"/>
      <c r="T370" s="208"/>
      <c r="U370" s="207"/>
      <c r="V370" s="208"/>
      <c r="W370" s="207"/>
      <c r="X370" s="208"/>
      <c r="Y370" s="207"/>
      <c r="Z370" s="208"/>
      <c r="AA370" s="207"/>
      <c r="AB370" s="124"/>
    </row>
    <row r="371" spans="1:28" ht="16.5" customHeight="1" x14ac:dyDescent="0.25">
      <c r="A371" s="17"/>
      <c r="B371" s="31"/>
      <c r="C371" s="31"/>
      <c r="D371" s="31"/>
      <c r="E371" s="54"/>
      <c r="F371" s="183"/>
      <c r="G371" s="204"/>
      <c r="H371" s="205"/>
      <c r="I371" s="204"/>
      <c r="J371" s="205"/>
      <c r="K371" s="204"/>
      <c r="L371" s="205"/>
      <c r="M371" s="204"/>
      <c r="N371" s="205"/>
      <c r="O371" s="204"/>
      <c r="P371" s="205"/>
      <c r="Q371" s="204"/>
      <c r="R371" s="205"/>
      <c r="S371" s="204"/>
      <c r="T371" s="205"/>
      <c r="U371" s="204"/>
      <c r="V371" s="205"/>
      <c r="W371" s="204"/>
      <c r="X371" s="205"/>
      <c r="Y371" s="204"/>
      <c r="Z371" s="205"/>
      <c r="AA371" s="204"/>
      <c r="AB371" s="116"/>
    </row>
    <row r="372" spans="1:28" hidden="1" x14ac:dyDescent="0.2">
      <c r="A372" s="11"/>
      <c r="B372" s="11"/>
      <c r="C372" s="11">
        <v>1361</v>
      </c>
      <c r="D372" s="11" t="s">
        <v>28</v>
      </c>
      <c r="E372" s="222">
        <v>0</v>
      </c>
      <c r="F372" s="197">
        <v>0</v>
      </c>
      <c r="G372" s="113">
        <v>0</v>
      </c>
      <c r="H372" s="112">
        <f>I372-G372</f>
        <v>0</v>
      </c>
      <c r="I372" s="113">
        <v>0</v>
      </c>
      <c r="J372" s="112">
        <f>K372-I372</f>
        <v>0</v>
      </c>
      <c r="K372" s="113">
        <v>0</v>
      </c>
      <c r="L372" s="112">
        <f>M372-K372</f>
        <v>0</v>
      </c>
      <c r="M372" s="113">
        <v>0</v>
      </c>
      <c r="N372" s="112">
        <f t="shared" ref="N372:N465" si="979">O372-M372</f>
        <v>0</v>
      </c>
      <c r="O372" s="113">
        <v>0</v>
      </c>
      <c r="P372" s="112">
        <f>Q372-O372</f>
        <v>0</v>
      </c>
      <c r="Q372" s="113">
        <v>0</v>
      </c>
      <c r="R372" s="112">
        <f t="shared" ref="R372:R465" si="980">S372-Q372</f>
        <v>0</v>
      </c>
      <c r="S372" s="113">
        <v>0</v>
      </c>
      <c r="T372" s="112">
        <f t="shared" ref="T372:T465" si="981">U372-S372</f>
        <v>0</v>
      </c>
      <c r="U372" s="113">
        <v>0</v>
      </c>
      <c r="V372" s="112">
        <f t="shared" ref="V372:V465" si="982">W372-U372</f>
        <v>0</v>
      </c>
      <c r="W372" s="113">
        <v>0</v>
      </c>
      <c r="X372" s="112">
        <f>Y372-W372</f>
        <v>0</v>
      </c>
      <c r="Y372" s="113">
        <v>0</v>
      </c>
      <c r="Z372" s="112">
        <f>AA372-Y372</f>
        <v>0</v>
      </c>
      <c r="AA372" s="113">
        <v>0</v>
      </c>
      <c r="AB372" s="112" t="e">
        <f t="shared" ref="AB372" si="983">(AA372/F372)*100</f>
        <v>#DIV/0!</v>
      </c>
    </row>
    <row r="373" spans="1:28" ht="15.4" customHeight="1" x14ac:dyDescent="0.2">
      <c r="A373" s="279" t="s">
        <v>596</v>
      </c>
      <c r="B373" s="11"/>
      <c r="C373" s="11">
        <v>4116</v>
      </c>
      <c r="D373" s="32" t="s">
        <v>609</v>
      </c>
      <c r="E373" s="222">
        <v>163</v>
      </c>
      <c r="F373" s="197">
        <v>163</v>
      </c>
      <c r="G373" s="113">
        <v>0</v>
      </c>
      <c r="H373" s="112">
        <f>I373-G373</f>
        <v>0</v>
      </c>
      <c r="I373" s="113">
        <v>0</v>
      </c>
      <c r="J373" s="112">
        <f>K373-I373</f>
        <v>0</v>
      </c>
      <c r="K373" s="113">
        <v>0</v>
      </c>
      <c r="L373" s="112">
        <f>M373-K373</f>
        <v>0</v>
      </c>
      <c r="M373" s="113">
        <v>0</v>
      </c>
      <c r="N373" s="112">
        <f t="shared" ref="N373" si="984">O373-M373</f>
        <v>0</v>
      </c>
      <c r="O373" s="113">
        <v>0</v>
      </c>
      <c r="P373" s="112">
        <f>Q373-O373</f>
        <v>0</v>
      </c>
      <c r="Q373" s="113"/>
      <c r="R373" s="112">
        <f t="shared" ref="R373" si="985">S373-Q373</f>
        <v>0</v>
      </c>
      <c r="S373" s="113">
        <v>0</v>
      </c>
      <c r="T373" s="112">
        <f t="shared" ref="T373" si="986">U373-S373</f>
        <v>0</v>
      </c>
      <c r="U373" s="113">
        <v>0</v>
      </c>
      <c r="V373" s="112">
        <f t="shared" ref="V373" si="987">W373-U373</f>
        <v>0</v>
      </c>
      <c r="W373" s="113">
        <v>0</v>
      </c>
      <c r="X373" s="112">
        <f>Y373-W373</f>
        <v>0</v>
      </c>
      <c r="Y373" s="113"/>
      <c r="Z373" s="112">
        <f>AA373-Y373</f>
        <v>0</v>
      </c>
      <c r="AA373" s="113"/>
      <c r="AB373" s="280">
        <f t="shared" ref="AB373:AB436" si="988">(W373/F373)*100</f>
        <v>0</v>
      </c>
    </row>
    <row r="374" spans="1:28" ht="15.4" customHeight="1" x14ac:dyDescent="0.2">
      <c r="A374" s="279" t="s">
        <v>595</v>
      </c>
      <c r="B374" s="11"/>
      <c r="C374" s="11">
        <v>4116</v>
      </c>
      <c r="D374" s="32" t="s">
        <v>610</v>
      </c>
      <c r="E374" s="222">
        <v>0</v>
      </c>
      <c r="F374" s="197">
        <v>2768</v>
      </c>
      <c r="G374" s="113">
        <v>0</v>
      </c>
      <c r="H374" s="112">
        <f>I374-G374</f>
        <v>0</v>
      </c>
      <c r="I374" s="113">
        <v>0</v>
      </c>
      <c r="J374" s="112">
        <f>K374-I374</f>
        <v>0</v>
      </c>
      <c r="K374" s="113">
        <v>0</v>
      </c>
      <c r="L374" s="112">
        <f>M374-K374</f>
        <v>0</v>
      </c>
      <c r="M374" s="113">
        <v>0</v>
      </c>
      <c r="N374" s="112">
        <f t="shared" ref="N374" si="989">O374-M374</f>
        <v>0</v>
      </c>
      <c r="O374" s="113">
        <v>0</v>
      </c>
      <c r="P374" s="112">
        <f>Q374-O374</f>
        <v>0</v>
      </c>
      <c r="Q374" s="113"/>
      <c r="R374" s="112">
        <f t="shared" ref="R374" si="990">S374-Q374</f>
        <v>0</v>
      </c>
      <c r="S374" s="113">
        <v>0</v>
      </c>
      <c r="T374" s="112">
        <f t="shared" ref="T374" si="991">U374-S374</f>
        <v>0</v>
      </c>
      <c r="U374" s="113">
        <v>0</v>
      </c>
      <c r="V374" s="112">
        <f t="shared" ref="V374" si="992">W374-U374</f>
        <v>0</v>
      </c>
      <c r="W374" s="113">
        <v>0</v>
      </c>
      <c r="X374" s="112">
        <f>Y374-W374</f>
        <v>0</v>
      </c>
      <c r="Y374" s="113"/>
      <c r="Z374" s="112">
        <f>AA374-Y374</f>
        <v>0</v>
      </c>
      <c r="AA374" s="113"/>
      <c r="AB374" s="280">
        <f t="shared" si="988"/>
        <v>0</v>
      </c>
    </row>
    <row r="375" spans="1:28" ht="15" customHeight="1" x14ac:dyDescent="0.25">
      <c r="A375" s="276" t="s">
        <v>599</v>
      </c>
      <c r="B375" s="27"/>
      <c r="C375" s="46">
        <v>4116</v>
      </c>
      <c r="D375" s="32" t="s">
        <v>598</v>
      </c>
      <c r="E375" s="54">
        <v>492</v>
      </c>
      <c r="F375" s="183">
        <v>984.5</v>
      </c>
      <c r="G375" s="113">
        <v>489.1</v>
      </c>
      <c r="H375" s="112">
        <f t="shared" ref="H375:H408" si="993">I375-G375</f>
        <v>0</v>
      </c>
      <c r="I375" s="113">
        <v>489.1</v>
      </c>
      <c r="J375" s="112">
        <f t="shared" ref="J375:J408" si="994">K375-I375</f>
        <v>0</v>
      </c>
      <c r="K375" s="113">
        <v>489.1</v>
      </c>
      <c r="L375" s="112">
        <f t="shared" ref="L375:L408" si="995">M375-K375</f>
        <v>0</v>
      </c>
      <c r="M375" s="113">
        <v>489.1</v>
      </c>
      <c r="N375" s="112">
        <f t="shared" ref="N375:N408" si="996">O375-M375</f>
        <v>0</v>
      </c>
      <c r="O375" s="113">
        <v>489.1</v>
      </c>
      <c r="P375" s="112">
        <f t="shared" ref="P375:P408" si="997">Q375-O375</f>
        <v>-489.1</v>
      </c>
      <c r="Q375" s="113"/>
      <c r="R375" s="112">
        <f t="shared" ref="R375:R408" si="998">S375-Q375</f>
        <v>492.4</v>
      </c>
      <c r="S375" s="113">
        <v>492.4</v>
      </c>
      <c r="T375" s="112">
        <f t="shared" ref="T375:T408" si="999">U375-S375</f>
        <v>0</v>
      </c>
      <c r="U375" s="113">
        <v>492.4</v>
      </c>
      <c r="V375" s="112">
        <f t="shared" ref="V375:V408" si="1000">W375-U375</f>
        <v>0</v>
      </c>
      <c r="W375" s="113">
        <v>492.4</v>
      </c>
      <c r="X375" s="112">
        <f t="shared" ref="X375:X408" si="1001">Y375-W375</f>
        <v>-492.4</v>
      </c>
      <c r="Y375" s="113"/>
      <c r="Z375" s="112">
        <f t="shared" ref="Z375:Z408" si="1002">AA375-Y375</f>
        <v>0</v>
      </c>
      <c r="AA375" s="113"/>
      <c r="AB375" s="280">
        <f t="shared" si="988"/>
        <v>50.015236160487554</v>
      </c>
    </row>
    <row r="376" spans="1:28" ht="15" hidden="1" customHeight="1" x14ac:dyDescent="0.25">
      <c r="A376" s="276">
        <v>34055</v>
      </c>
      <c r="B376" s="27"/>
      <c r="C376" s="46">
        <v>4116</v>
      </c>
      <c r="D376" s="32" t="s">
        <v>496</v>
      </c>
      <c r="E376" s="54"/>
      <c r="F376" s="183"/>
      <c r="G376" s="113"/>
      <c r="H376" s="112">
        <f t="shared" si="993"/>
        <v>0</v>
      </c>
      <c r="I376" s="113"/>
      <c r="J376" s="112">
        <f t="shared" si="994"/>
        <v>0</v>
      </c>
      <c r="K376" s="113"/>
      <c r="L376" s="112">
        <f t="shared" si="995"/>
        <v>0</v>
      </c>
      <c r="M376" s="113"/>
      <c r="N376" s="112">
        <f t="shared" si="996"/>
        <v>0</v>
      </c>
      <c r="O376" s="113"/>
      <c r="P376" s="112">
        <f t="shared" si="997"/>
        <v>0</v>
      </c>
      <c r="Q376" s="113"/>
      <c r="R376" s="112">
        <f t="shared" si="998"/>
        <v>0</v>
      </c>
      <c r="S376" s="113"/>
      <c r="T376" s="112">
        <f t="shared" si="999"/>
        <v>0</v>
      </c>
      <c r="U376" s="113"/>
      <c r="V376" s="112">
        <f t="shared" si="1000"/>
        <v>0</v>
      </c>
      <c r="W376" s="113"/>
      <c r="X376" s="112">
        <f t="shared" si="1001"/>
        <v>0</v>
      </c>
      <c r="Y376" s="113"/>
      <c r="Z376" s="112">
        <f t="shared" si="1002"/>
        <v>0</v>
      </c>
      <c r="AA376" s="113"/>
      <c r="AB376" s="280" t="e">
        <f t="shared" si="988"/>
        <v>#DIV/0!</v>
      </c>
    </row>
    <row r="377" spans="1:28" ht="15" customHeight="1" x14ac:dyDescent="0.25">
      <c r="A377" s="276" t="s">
        <v>611</v>
      </c>
      <c r="B377" s="27"/>
      <c r="C377" s="46">
        <v>4116</v>
      </c>
      <c r="D377" s="32" t="s">
        <v>613</v>
      </c>
      <c r="E377" s="54">
        <v>0</v>
      </c>
      <c r="F377" s="183">
        <v>0.2</v>
      </c>
      <c r="G377" s="113"/>
      <c r="H377" s="112">
        <f t="shared" ref="H377" si="1003">I377-G377</f>
        <v>0.1</v>
      </c>
      <c r="I377" s="113">
        <v>0.1</v>
      </c>
      <c r="J377" s="112">
        <f t="shared" ref="J377" si="1004">K377-I377</f>
        <v>0</v>
      </c>
      <c r="K377" s="113">
        <v>0.1</v>
      </c>
      <c r="L377" s="112">
        <f t="shared" ref="L377" si="1005">M377-K377</f>
        <v>0</v>
      </c>
      <c r="M377" s="113">
        <v>0.1</v>
      </c>
      <c r="N377" s="112">
        <f t="shared" ref="N377" si="1006">O377-M377</f>
        <v>0</v>
      </c>
      <c r="O377" s="113">
        <v>0.1</v>
      </c>
      <c r="P377" s="112">
        <f t="shared" ref="P377" si="1007">Q377-O377</f>
        <v>-0.1</v>
      </c>
      <c r="Q377" s="113"/>
      <c r="R377" s="112">
        <f t="shared" ref="R377" si="1008">S377-Q377</f>
        <v>0.1</v>
      </c>
      <c r="S377" s="113">
        <v>0.1</v>
      </c>
      <c r="T377" s="112">
        <f t="shared" ref="T377" si="1009">U377-S377</f>
        <v>0</v>
      </c>
      <c r="U377" s="113">
        <v>0.1</v>
      </c>
      <c r="V377" s="112">
        <f t="shared" ref="V377" si="1010">W377-U377</f>
        <v>0</v>
      </c>
      <c r="W377" s="113">
        <v>0.1</v>
      </c>
      <c r="X377" s="112">
        <f t="shared" ref="X377" si="1011">Y377-W377</f>
        <v>-0.1</v>
      </c>
      <c r="Y377" s="113"/>
      <c r="Z377" s="112">
        <f t="shared" ref="Z377" si="1012">AA377-Y377</f>
        <v>0</v>
      </c>
      <c r="AA377" s="113"/>
      <c r="AB377" s="280">
        <f t="shared" si="988"/>
        <v>50</v>
      </c>
    </row>
    <row r="378" spans="1:28" ht="15" hidden="1" customHeight="1" x14ac:dyDescent="0.25">
      <c r="A378" s="276">
        <v>332</v>
      </c>
      <c r="B378" s="27"/>
      <c r="C378" s="46">
        <v>4122</v>
      </c>
      <c r="D378" s="32" t="s">
        <v>598</v>
      </c>
      <c r="E378" s="54"/>
      <c r="F378" s="183"/>
      <c r="G378" s="113"/>
      <c r="H378" s="112">
        <f t="shared" ref="H378:H379" si="1013">I378-G378</f>
        <v>0</v>
      </c>
      <c r="I378" s="113"/>
      <c r="J378" s="112">
        <f t="shared" ref="J378:J379" si="1014">K378-I378</f>
        <v>0</v>
      </c>
      <c r="K378" s="113"/>
      <c r="L378" s="112">
        <f t="shared" ref="L378:L379" si="1015">M378-K378</f>
        <v>0</v>
      </c>
      <c r="M378" s="113"/>
      <c r="N378" s="112">
        <f t="shared" ref="N378:N379" si="1016">O378-M378</f>
        <v>0</v>
      </c>
      <c r="O378" s="113"/>
      <c r="P378" s="112">
        <f t="shared" ref="P378:P379" si="1017">Q378-O378</f>
        <v>0</v>
      </c>
      <c r="Q378" s="113"/>
      <c r="R378" s="112">
        <f t="shared" ref="R378:R379" si="1018">S378-Q378</f>
        <v>0</v>
      </c>
      <c r="S378" s="113"/>
      <c r="T378" s="112">
        <f t="shared" ref="T378:T379" si="1019">U378-S378</f>
        <v>0</v>
      </c>
      <c r="U378" s="113"/>
      <c r="V378" s="112">
        <f t="shared" ref="V378:V379" si="1020">W378-U378</f>
        <v>0</v>
      </c>
      <c r="W378" s="113"/>
      <c r="X378" s="112">
        <f t="shared" ref="X378:X379" si="1021">Y378-W378</f>
        <v>0</v>
      </c>
      <c r="Y378" s="113"/>
      <c r="Z378" s="112">
        <f t="shared" ref="Z378:Z379" si="1022">AA378-Y378</f>
        <v>0</v>
      </c>
      <c r="AA378" s="113"/>
      <c r="AB378" s="280" t="e">
        <f t="shared" si="988"/>
        <v>#DIV/0!</v>
      </c>
    </row>
    <row r="379" spans="1:28" ht="15" hidden="1" customHeight="1" x14ac:dyDescent="0.25">
      <c r="A379" s="276">
        <v>342</v>
      </c>
      <c r="B379" s="27"/>
      <c r="C379" s="46">
        <v>4122</v>
      </c>
      <c r="D379" s="32" t="s">
        <v>598</v>
      </c>
      <c r="E379" s="54"/>
      <c r="F379" s="183"/>
      <c r="G379" s="113"/>
      <c r="H379" s="112">
        <f t="shared" si="1013"/>
        <v>0</v>
      </c>
      <c r="I379" s="113"/>
      <c r="J379" s="112">
        <f t="shared" si="1014"/>
        <v>0</v>
      </c>
      <c r="K379" s="113"/>
      <c r="L379" s="112">
        <f t="shared" si="1015"/>
        <v>0</v>
      </c>
      <c r="M379" s="113"/>
      <c r="N379" s="112">
        <f t="shared" si="1016"/>
        <v>0</v>
      </c>
      <c r="O379" s="113"/>
      <c r="P379" s="112">
        <f t="shared" si="1017"/>
        <v>0</v>
      </c>
      <c r="Q379" s="113"/>
      <c r="R379" s="112">
        <f t="shared" si="1018"/>
        <v>0</v>
      </c>
      <c r="S379" s="113"/>
      <c r="T379" s="112">
        <f t="shared" si="1019"/>
        <v>0</v>
      </c>
      <c r="U379" s="113"/>
      <c r="V379" s="112">
        <f t="shared" si="1020"/>
        <v>0</v>
      </c>
      <c r="W379" s="113"/>
      <c r="X379" s="112">
        <f t="shared" si="1021"/>
        <v>0</v>
      </c>
      <c r="Y379" s="113"/>
      <c r="Z379" s="112">
        <f t="shared" si="1022"/>
        <v>0</v>
      </c>
      <c r="AA379" s="113"/>
      <c r="AB379" s="280" t="e">
        <f t="shared" si="988"/>
        <v>#DIV/0!</v>
      </c>
    </row>
    <row r="380" spans="1:28" ht="15.75" hidden="1" customHeight="1" x14ac:dyDescent="0.25">
      <c r="A380" s="276">
        <v>415</v>
      </c>
      <c r="B380" s="27"/>
      <c r="C380" s="46">
        <v>4152</v>
      </c>
      <c r="D380" s="32" t="s">
        <v>598</v>
      </c>
      <c r="E380" s="54"/>
      <c r="F380" s="183"/>
      <c r="G380" s="113"/>
      <c r="H380" s="112">
        <f t="shared" ref="H380" si="1023">I380-G380</f>
        <v>0</v>
      </c>
      <c r="I380" s="113"/>
      <c r="J380" s="112">
        <f t="shared" ref="J380" si="1024">K380-I380</f>
        <v>0</v>
      </c>
      <c r="K380" s="113"/>
      <c r="L380" s="112">
        <f t="shared" ref="L380" si="1025">M380-K380</f>
        <v>0</v>
      </c>
      <c r="M380" s="113"/>
      <c r="N380" s="112">
        <f t="shared" ref="N380" si="1026">O380-M380</f>
        <v>0</v>
      </c>
      <c r="O380" s="113"/>
      <c r="P380" s="112">
        <f t="shared" ref="P380" si="1027">Q380-O380</f>
        <v>0</v>
      </c>
      <c r="Q380" s="113"/>
      <c r="R380" s="112">
        <f t="shared" ref="R380" si="1028">S380-Q380</f>
        <v>0</v>
      </c>
      <c r="S380" s="113"/>
      <c r="T380" s="112">
        <f t="shared" ref="T380" si="1029">U380-S380</f>
        <v>0</v>
      </c>
      <c r="U380" s="113"/>
      <c r="V380" s="112">
        <f t="shared" ref="V380" si="1030">W380-U380</f>
        <v>0</v>
      </c>
      <c r="W380" s="113"/>
      <c r="X380" s="112">
        <f t="shared" ref="X380" si="1031">Y380-W380</f>
        <v>0</v>
      </c>
      <c r="Y380" s="113"/>
      <c r="Z380" s="112">
        <f t="shared" ref="Z380" si="1032">AA380-Y380</f>
        <v>0</v>
      </c>
      <c r="AA380" s="113"/>
      <c r="AB380" s="280" t="e">
        <f t="shared" si="988"/>
        <v>#DIV/0!</v>
      </c>
    </row>
    <row r="381" spans="1:28" ht="13.9" hidden="1" customHeight="1" x14ac:dyDescent="0.25">
      <c r="A381" s="276"/>
      <c r="B381" s="27"/>
      <c r="C381" s="46">
        <v>4213</v>
      </c>
      <c r="D381" s="32" t="s">
        <v>598</v>
      </c>
      <c r="E381" s="54"/>
      <c r="F381" s="183"/>
      <c r="G381" s="113"/>
      <c r="H381" s="112">
        <f t="shared" si="993"/>
        <v>0</v>
      </c>
      <c r="I381" s="113"/>
      <c r="J381" s="112">
        <f t="shared" si="994"/>
        <v>0</v>
      </c>
      <c r="K381" s="113"/>
      <c r="L381" s="112">
        <f t="shared" si="995"/>
        <v>0</v>
      </c>
      <c r="M381" s="113"/>
      <c r="N381" s="112">
        <f t="shared" si="996"/>
        <v>0</v>
      </c>
      <c r="O381" s="113"/>
      <c r="P381" s="112">
        <f t="shared" si="997"/>
        <v>0</v>
      </c>
      <c r="Q381" s="113"/>
      <c r="R381" s="112">
        <f t="shared" si="998"/>
        <v>0</v>
      </c>
      <c r="S381" s="113"/>
      <c r="T381" s="112">
        <f t="shared" si="999"/>
        <v>0</v>
      </c>
      <c r="U381" s="113"/>
      <c r="V381" s="112">
        <f t="shared" si="1000"/>
        <v>0</v>
      </c>
      <c r="W381" s="113"/>
      <c r="X381" s="112">
        <f t="shared" si="1001"/>
        <v>0</v>
      </c>
      <c r="Y381" s="113"/>
      <c r="Z381" s="112">
        <f t="shared" si="1002"/>
        <v>0</v>
      </c>
      <c r="AA381" s="113"/>
      <c r="AB381" s="280" t="e">
        <f t="shared" si="988"/>
        <v>#DIV/0!</v>
      </c>
    </row>
    <row r="382" spans="1:28" ht="13.9" hidden="1" customHeight="1" x14ac:dyDescent="0.25">
      <c r="A382" s="276"/>
      <c r="B382" s="27"/>
      <c r="C382" s="46"/>
      <c r="D382" s="32" t="s">
        <v>598</v>
      </c>
      <c r="E382" s="54"/>
      <c r="F382" s="183"/>
      <c r="G382" s="113"/>
      <c r="H382" s="112"/>
      <c r="I382" s="113"/>
      <c r="J382" s="112"/>
      <c r="K382" s="113"/>
      <c r="L382" s="112"/>
      <c r="M382" s="113"/>
      <c r="N382" s="112"/>
      <c r="O382" s="113"/>
      <c r="P382" s="112"/>
      <c r="Q382" s="113"/>
      <c r="R382" s="112"/>
      <c r="S382" s="113"/>
      <c r="T382" s="112"/>
      <c r="U382" s="113"/>
      <c r="V382" s="112"/>
      <c r="W382" s="113"/>
      <c r="X382" s="112"/>
      <c r="Y382" s="113"/>
      <c r="Z382" s="112"/>
      <c r="AA382" s="113"/>
      <c r="AB382" s="280" t="e">
        <f t="shared" si="988"/>
        <v>#DIV/0!</v>
      </c>
    </row>
    <row r="383" spans="1:28" ht="15" customHeight="1" x14ac:dyDescent="0.25">
      <c r="A383" s="276" t="s">
        <v>608</v>
      </c>
      <c r="B383" s="27"/>
      <c r="C383" s="46">
        <v>4116</v>
      </c>
      <c r="D383" s="32" t="s">
        <v>612</v>
      </c>
      <c r="E383" s="54">
        <v>0</v>
      </c>
      <c r="F383" s="183">
        <v>2</v>
      </c>
      <c r="G383" s="113"/>
      <c r="H383" s="112">
        <f t="shared" ref="H383" si="1033">I383-G383</f>
        <v>2</v>
      </c>
      <c r="I383" s="113">
        <v>2</v>
      </c>
      <c r="J383" s="112">
        <f t="shared" ref="J383" si="1034">K383-I383</f>
        <v>0</v>
      </c>
      <c r="K383" s="113">
        <v>2</v>
      </c>
      <c r="L383" s="112">
        <f t="shared" ref="L383" si="1035">M383-K383</f>
        <v>0</v>
      </c>
      <c r="M383" s="113">
        <v>2</v>
      </c>
      <c r="N383" s="112">
        <f t="shared" ref="N383" si="1036">O383-M383</f>
        <v>0</v>
      </c>
      <c r="O383" s="113">
        <v>2</v>
      </c>
      <c r="P383" s="112">
        <f t="shared" ref="P383" si="1037">Q383-O383</f>
        <v>-2</v>
      </c>
      <c r="Q383" s="113"/>
      <c r="R383" s="112">
        <f t="shared" ref="R383" si="1038">S383-Q383</f>
        <v>2</v>
      </c>
      <c r="S383" s="113">
        <v>2</v>
      </c>
      <c r="T383" s="112">
        <f t="shared" ref="T383" si="1039">U383-S383</f>
        <v>0</v>
      </c>
      <c r="U383" s="113">
        <v>2</v>
      </c>
      <c r="V383" s="112">
        <f t="shared" ref="V383" si="1040">W383-U383</f>
        <v>0</v>
      </c>
      <c r="W383" s="113">
        <v>2</v>
      </c>
      <c r="X383" s="112">
        <f t="shared" ref="X383" si="1041">Y383-W383</f>
        <v>-2</v>
      </c>
      <c r="Y383" s="113"/>
      <c r="Z383" s="112">
        <f t="shared" ref="Z383" si="1042">AA383-Y383</f>
        <v>0</v>
      </c>
      <c r="AA383" s="113"/>
      <c r="AB383" s="280">
        <f t="shared" si="988"/>
        <v>100</v>
      </c>
    </row>
    <row r="384" spans="1:28" ht="15" customHeight="1" x14ac:dyDescent="0.25">
      <c r="A384" s="276" t="s">
        <v>608</v>
      </c>
      <c r="B384" s="27"/>
      <c r="C384" s="46">
        <v>4116</v>
      </c>
      <c r="D384" s="32" t="s">
        <v>649</v>
      </c>
      <c r="E384" s="54">
        <v>0</v>
      </c>
      <c r="F384" s="183">
        <v>233.3</v>
      </c>
      <c r="G384" s="281"/>
      <c r="H384" s="280">
        <f t="shared" ref="H384:H385" si="1043">I384-G384</f>
        <v>0</v>
      </c>
      <c r="I384" s="281">
        <v>0</v>
      </c>
      <c r="J384" s="280">
        <f t="shared" ref="J384:J385" si="1044">K384-I384</f>
        <v>0</v>
      </c>
      <c r="K384" s="281">
        <v>0</v>
      </c>
      <c r="L384" s="280">
        <f t="shared" ref="L384:L385" si="1045">M384-K384</f>
        <v>0</v>
      </c>
      <c r="M384" s="281">
        <v>0</v>
      </c>
      <c r="N384" s="280">
        <f t="shared" ref="N384:N385" si="1046">O384-M384</f>
        <v>0</v>
      </c>
      <c r="O384" s="281">
        <v>0</v>
      </c>
      <c r="P384" s="280">
        <f t="shared" ref="P384:P385" si="1047">Q384-O384</f>
        <v>0</v>
      </c>
      <c r="Q384" s="281"/>
      <c r="R384" s="280">
        <f t="shared" ref="R384:R385" si="1048">S384-Q384</f>
        <v>233.2</v>
      </c>
      <c r="S384" s="281">
        <v>233.2</v>
      </c>
      <c r="T384" s="280">
        <f t="shared" ref="T384:T385" si="1049">U384-S384</f>
        <v>0</v>
      </c>
      <c r="U384" s="281">
        <v>233.2</v>
      </c>
      <c r="V384" s="280">
        <f t="shared" ref="V384:V385" si="1050">W384-U384</f>
        <v>0</v>
      </c>
      <c r="W384" s="281">
        <v>233.2</v>
      </c>
      <c r="X384" s="280">
        <f t="shared" ref="X384:X385" si="1051">Y384-W384</f>
        <v>-233.2</v>
      </c>
      <c r="Y384" s="281"/>
      <c r="Z384" s="280">
        <f t="shared" ref="Z384:Z385" si="1052">AA384-Y384</f>
        <v>0</v>
      </c>
      <c r="AA384" s="281"/>
      <c r="AB384" s="280">
        <f t="shared" si="988"/>
        <v>99.957136733819112</v>
      </c>
    </row>
    <row r="385" spans="1:28" ht="15" customHeight="1" x14ac:dyDescent="0.25">
      <c r="A385" s="276" t="s">
        <v>608</v>
      </c>
      <c r="B385" s="27"/>
      <c r="C385" s="46">
        <v>4116</v>
      </c>
      <c r="D385" s="32" t="s">
        <v>650</v>
      </c>
      <c r="E385" s="54">
        <v>0</v>
      </c>
      <c r="F385" s="183">
        <v>131.30000000000001</v>
      </c>
      <c r="G385" s="281"/>
      <c r="H385" s="280">
        <f t="shared" si="1043"/>
        <v>0</v>
      </c>
      <c r="I385" s="281">
        <v>0</v>
      </c>
      <c r="J385" s="280">
        <f t="shared" si="1044"/>
        <v>0</v>
      </c>
      <c r="K385" s="281">
        <v>0</v>
      </c>
      <c r="L385" s="280">
        <f t="shared" si="1045"/>
        <v>0</v>
      </c>
      <c r="M385" s="281">
        <v>0</v>
      </c>
      <c r="N385" s="280">
        <f t="shared" si="1046"/>
        <v>0</v>
      </c>
      <c r="O385" s="281">
        <v>0</v>
      </c>
      <c r="P385" s="280">
        <f t="shared" si="1047"/>
        <v>0</v>
      </c>
      <c r="Q385" s="281"/>
      <c r="R385" s="280">
        <f t="shared" si="1048"/>
        <v>131.30000000000001</v>
      </c>
      <c r="S385" s="281">
        <v>131.30000000000001</v>
      </c>
      <c r="T385" s="280">
        <f t="shared" si="1049"/>
        <v>0</v>
      </c>
      <c r="U385" s="281">
        <v>131.30000000000001</v>
      </c>
      <c r="V385" s="280">
        <f t="shared" si="1050"/>
        <v>0</v>
      </c>
      <c r="W385" s="281">
        <v>131.30000000000001</v>
      </c>
      <c r="X385" s="280">
        <f t="shared" si="1051"/>
        <v>-131.30000000000001</v>
      </c>
      <c r="Y385" s="281"/>
      <c r="Z385" s="280">
        <f t="shared" si="1052"/>
        <v>0</v>
      </c>
      <c r="AA385" s="281"/>
      <c r="AB385" s="280">
        <f t="shared" si="988"/>
        <v>100</v>
      </c>
    </row>
    <row r="386" spans="1:28" ht="15" customHeight="1" x14ac:dyDescent="0.25">
      <c r="A386" s="276" t="s">
        <v>602</v>
      </c>
      <c r="B386" s="27"/>
      <c r="C386" s="46">
        <v>4213</v>
      </c>
      <c r="D386" s="45" t="s">
        <v>600</v>
      </c>
      <c r="E386" s="54">
        <v>0</v>
      </c>
      <c r="F386" s="183">
        <v>466.1</v>
      </c>
      <c r="G386" s="113">
        <v>0</v>
      </c>
      <c r="H386" s="112">
        <f t="shared" si="993"/>
        <v>0</v>
      </c>
      <c r="I386" s="113">
        <v>0</v>
      </c>
      <c r="J386" s="112">
        <f t="shared" si="994"/>
        <v>0</v>
      </c>
      <c r="K386" s="113">
        <v>0</v>
      </c>
      <c r="L386" s="112">
        <f t="shared" si="995"/>
        <v>0</v>
      </c>
      <c r="M386" s="113">
        <v>0</v>
      </c>
      <c r="N386" s="112">
        <f t="shared" si="996"/>
        <v>0</v>
      </c>
      <c r="O386" s="113">
        <v>0</v>
      </c>
      <c r="P386" s="112">
        <f t="shared" si="997"/>
        <v>0</v>
      </c>
      <c r="Q386" s="113"/>
      <c r="R386" s="112">
        <f t="shared" si="998"/>
        <v>0</v>
      </c>
      <c r="S386" s="113">
        <v>0</v>
      </c>
      <c r="T386" s="112">
        <f t="shared" si="999"/>
        <v>0</v>
      </c>
      <c r="U386" s="113">
        <v>0</v>
      </c>
      <c r="V386" s="112">
        <f t="shared" si="1000"/>
        <v>0</v>
      </c>
      <c r="W386" s="113">
        <v>0</v>
      </c>
      <c r="X386" s="112">
        <f t="shared" si="1001"/>
        <v>0</v>
      </c>
      <c r="Y386" s="113"/>
      <c r="Z386" s="112">
        <f t="shared" si="1002"/>
        <v>0</v>
      </c>
      <c r="AA386" s="113"/>
      <c r="AB386" s="280">
        <f t="shared" si="988"/>
        <v>0</v>
      </c>
    </row>
    <row r="387" spans="1:28" ht="15" customHeight="1" x14ac:dyDescent="0.25">
      <c r="A387" s="276" t="s">
        <v>602</v>
      </c>
      <c r="B387" s="27"/>
      <c r="C387" s="46">
        <v>4213</v>
      </c>
      <c r="D387" s="45" t="s">
        <v>601</v>
      </c>
      <c r="E387" s="54">
        <v>469</v>
      </c>
      <c r="F387" s="183">
        <v>937.7</v>
      </c>
      <c r="G387" s="113">
        <v>0</v>
      </c>
      <c r="H387" s="112">
        <f t="shared" ref="H387:H397" si="1053">I387-G387</f>
        <v>0</v>
      </c>
      <c r="I387" s="113">
        <v>0</v>
      </c>
      <c r="J387" s="112">
        <f t="shared" ref="J387:J397" si="1054">K387-I387</f>
        <v>0</v>
      </c>
      <c r="K387" s="113">
        <v>0</v>
      </c>
      <c r="L387" s="112">
        <f t="shared" ref="L387:L397" si="1055">M387-K387</f>
        <v>0</v>
      </c>
      <c r="M387" s="113">
        <v>0</v>
      </c>
      <c r="N387" s="112">
        <f t="shared" ref="N387:N397" si="1056">O387-M387</f>
        <v>0</v>
      </c>
      <c r="O387" s="113">
        <v>0</v>
      </c>
      <c r="P387" s="112">
        <f t="shared" ref="P387:P397" si="1057">Q387-O387</f>
        <v>0</v>
      </c>
      <c r="Q387" s="113"/>
      <c r="R387" s="112">
        <f t="shared" ref="R387:R397" si="1058">S387-Q387</f>
        <v>0</v>
      </c>
      <c r="S387" s="113">
        <v>0</v>
      </c>
      <c r="T387" s="112">
        <f t="shared" ref="T387:T397" si="1059">U387-S387</f>
        <v>0</v>
      </c>
      <c r="U387" s="113">
        <v>0</v>
      </c>
      <c r="V387" s="112">
        <f t="shared" ref="V387:V397" si="1060">W387-U387</f>
        <v>0</v>
      </c>
      <c r="W387" s="113">
        <v>0</v>
      </c>
      <c r="X387" s="112">
        <f t="shared" ref="X387:X397" si="1061">Y387-W387</f>
        <v>0</v>
      </c>
      <c r="Y387" s="113"/>
      <c r="Z387" s="112">
        <f t="shared" ref="Z387:Z397" si="1062">AA387-Y387</f>
        <v>0</v>
      </c>
      <c r="AA387" s="113"/>
      <c r="AB387" s="280">
        <f t="shared" si="988"/>
        <v>0</v>
      </c>
    </row>
    <row r="388" spans="1:28" ht="15" customHeight="1" x14ac:dyDescent="0.25">
      <c r="A388" s="276" t="s">
        <v>602</v>
      </c>
      <c r="B388" s="27"/>
      <c r="C388" s="46">
        <v>4213</v>
      </c>
      <c r="D388" s="45" t="s">
        <v>603</v>
      </c>
      <c r="E388" s="54">
        <v>441</v>
      </c>
      <c r="F388" s="183">
        <v>881.6</v>
      </c>
      <c r="G388" s="113">
        <v>0</v>
      </c>
      <c r="H388" s="112">
        <f t="shared" si="1053"/>
        <v>0</v>
      </c>
      <c r="I388" s="113">
        <v>0</v>
      </c>
      <c r="J388" s="112">
        <f t="shared" si="1054"/>
        <v>0</v>
      </c>
      <c r="K388" s="113">
        <v>0</v>
      </c>
      <c r="L388" s="112">
        <f t="shared" si="1055"/>
        <v>0</v>
      </c>
      <c r="M388" s="113">
        <v>0</v>
      </c>
      <c r="N388" s="112">
        <f t="shared" si="1056"/>
        <v>0</v>
      </c>
      <c r="O388" s="113">
        <v>0</v>
      </c>
      <c r="P388" s="112">
        <f t="shared" si="1057"/>
        <v>0</v>
      </c>
      <c r="Q388" s="113"/>
      <c r="R388" s="112">
        <f t="shared" si="1058"/>
        <v>0</v>
      </c>
      <c r="S388" s="113">
        <v>0</v>
      </c>
      <c r="T388" s="112">
        <f t="shared" si="1059"/>
        <v>0</v>
      </c>
      <c r="U388" s="113">
        <v>0</v>
      </c>
      <c r="V388" s="112">
        <f t="shared" si="1060"/>
        <v>0</v>
      </c>
      <c r="W388" s="113">
        <v>0</v>
      </c>
      <c r="X388" s="112">
        <f t="shared" si="1061"/>
        <v>0</v>
      </c>
      <c r="Y388" s="113"/>
      <c r="Z388" s="112">
        <f t="shared" si="1062"/>
        <v>0</v>
      </c>
      <c r="AA388" s="113"/>
      <c r="AB388" s="280">
        <f t="shared" si="988"/>
        <v>0</v>
      </c>
    </row>
    <row r="389" spans="1:28" ht="15" customHeight="1" x14ac:dyDescent="0.25">
      <c r="A389" s="276" t="s">
        <v>602</v>
      </c>
      <c r="B389" s="27"/>
      <c r="C389" s="46">
        <v>4213</v>
      </c>
      <c r="D389" s="45" t="s">
        <v>604</v>
      </c>
      <c r="E389" s="54">
        <v>460</v>
      </c>
      <c r="F389" s="183">
        <v>919.6</v>
      </c>
      <c r="G389" s="113">
        <v>0</v>
      </c>
      <c r="H389" s="112">
        <f t="shared" si="1053"/>
        <v>0</v>
      </c>
      <c r="I389" s="113">
        <v>0</v>
      </c>
      <c r="J389" s="112">
        <f t="shared" si="1054"/>
        <v>0</v>
      </c>
      <c r="K389" s="113">
        <v>0</v>
      </c>
      <c r="L389" s="112">
        <f t="shared" si="1055"/>
        <v>0</v>
      </c>
      <c r="M389" s="113">
        <v>0</v>
      </c>
      <c r="N389" s="112">
        <f t="shared" si="1056"/>
        <v>0</v>
      </c>
      <c r="O389" s="113">
        <v>0</v>
      </c>
      <c r="P389" s="112">
        <f t="shared" si="1057"/>
        <v>0</v>
      </c>
      <c r="Q389" s="113"/>
      <c r="R389" s="112">
        <f t="shared" si="1058"/>
        <v>0</v>
      </c>
      <c r="S389" s="113">
        <v>0</v>
      </c>
      <c r="T389" s="112">
        <f t="shared" si="1059"/>
        <v>0</v>
      </c>
      <c r="U389" s="113">
        <v>0</v>
      </c>
      <c r="V389" s="112">
        <f t="shared" si="1060"/>
        <v>0</v>
      </c>
      <c r="W389" s="113">
        <v>0</v>
      </c>
      <c r="X389" s="112">
        <f t="shared" si="1061"/>
        <v>0</v>
      </c>
      <c r="Y389" s="113"/>
      <c r="Z389" s="112">
        <f t="shared" si="1062"/>
        <v>0</v>
      </c>
      <c r="AA389" s="113"/>
      <c r="AB389" s="280">
        <f t="shared" si="988"/>
        <v>0</v>
      </c>
    </row>
    <row r="390" spans="1:28" ht="16.899999999999999" customHeight="1" x14ac:dyDescent="0.25">
      <c r="A390" s="276" t="s">
        <v>648</v>
      </c>
      <c r="B390" s="27"/>
      <c r="C390" s="46">
        <v>4213</v>
      </c>
      <c r="D390" s="45" t="s">
        <v>659</v>
      </c>
      <c r="E390" s="54">
        <v>0</v>
      </c>
      <c r="F390" s="183">
        <v>1556.9</v>
      </c>
      <c r="G390" s="281"/>
      <c r="H390" s="280">
        <f t="shared" ref="H390:H391" si="1063">I390-G390</f>
        <v>0</v>
      </c>
      <c r="I390" s="281"/>
      <c r="J390" s="280">
        <f t="shared" ref="J390:J391" si="1064">K390-I390</f>
        <v>0</v>
      </c>
      <c r="K390" s="281"/>
      <c r="L390" s="280">
        <f t="shared" ref="L390:L391" si="1065">M390-K390</f>
        <v>0</v>
      </c>
      <c r="M390" s="281"/>
      <c r="N390" s="280">
        <f t="shared" ref="N390:N391" si="1066">O390-M390</f>
        <v>0</v>
      </c>
      <c r="O390" s="281"/>
      <c r="P390" s="280">
        <f t="shared" ref="P390:P391" si="1067">Q390-O390</f>
        <v>0</v>
      </c>
      <c r="Q390" s="281"/>
      <c r="R390" s="280">
        <f t="shared" ref="R390:R391" si="1068">S390-Q390</f>
        <v>1556.9</v>
      </c>
      <c r="S390" s="281">
        <v>1556.9</v>
      </c>
      <c r="T390" s="280">
        <f t="shared" ref="T390:T391" si="1069">U390-S390</f>
        <v>0</v>
      </c>
      <c r="U390" s="281">
        <v>1556.9</v>
      </c>
      <c r="V390" s="280">
        <f t="shared" ref="V390:V391" si="1070">W390-U390</f>
        <v>0</v>
      </c>
      <c r="W390" s="281">
        <v>1556.9</v>
      </c>
      <c r="X390" s="280">
        <f t="shared" ref="X390:X391" si="1071">Y390-W390</f>
        <v>-1556.9</v>
      </c>
      <c r="Y390" s="281"/>
      <c r="Z390" s="280">
        <f t="shared" ref="Z390:Z391" si="1072">AA390-Y390</f>
        <v>0</v>
      </c>
      <c r="AA390" s="281"/>
      <c r="AB390" s="280">
        <f t="shared" si="988"/>
        <v>100</v>
      </c>
    </row>
    <row r="391" spans="1:28" ht="16.899999999999999" customHeight="1" x14ac:dyDescent="0.25">
      <c r="A391" s="276" t="s">
        <v>657</v>
      </c>
      <c r="B391" s="27"/>
      <c r="C391" s="46">
        <v>4213</v>
      </c>
      <c r="D391" s="45" t="s">
        <v>660</v>
      </c>
      <c r="E391" s="54">
        <v>0</v>
      </c>
      <c r="F391" s="183">
        <v>0</v>
      </c>
      <c r="G391" s="281"/>
      <c r="H391" s="280">
        <f t="shared" si="1063"/>
        <v>0</v>
      </c>
      <c r="I391" s="281"/>
      <c r="J391" s="280">
        <f t="shared" si="1064"/>
        <v>0</v>
      </c>
      <c r="K391" s="281"/>
      <c r="L391" s="280">
        <f t="shared" si="1065"/>
        <v>0</v>
      </c>
      <c r="M391" s="281"/>
      <c r="N391" s="280">
        <f t="shared" si="1066"/>
        <v>0</v>
      </c>
      <c r="O391" s="281"/>
      <c r="P391" s="280">
        <f t="shared" si="1067"/>
        <v>0</v>
      </c>
      <c r="Q391" s="281"/>
      <c r="R391" s="280">
        <f t="shared" si="1068"/>
        <v>0</v>
      </c>
      <c r="S391" s="281"/>
      <c r="T391" s="280">
        <f t="shared" si="1069"/>
        <v>0</v>
      </c>
      <c r="U391" s="281"/>
      <c r="V391" s="280">
        <f t="shared" si="1070"/>
        <v>216</v>
      </c>
      <c r="W391" s="281">
        <v>216</v>
      </c>
      <c r="X391" s="280">
        <f t="shared" si="1071"/>
        <v>-216</v>
      </c>
      <c r="Y391" s="281"/>
      <c r="Z391" s="280">
        <f t="shared" si="1072"/>
        <v>0</v>
      </c>
      <c r="AA391" s="281"/>
      <c r="AB391" s="280" t="e">
        <f t="shared" si="988"/>
        <v>#DIV/0!</v>
      </c>
    </row>
    <row r="392" spans="1:28" ht="16.899999999999999" customHeight="1" x14ac:dyDescent="0.25">
      <c r="A392" s="276" t="s">
        <v>658</v>
      </c>
      <c r="B392" s="27"/>
      <c r="C392" s="46">
        <v>4213</v>
      </c>
      <c r="D392" s="45" t="s">
        <v>661</v>
      </c>
      <c r="E392" s="54">
        <v>0</v>
      </c>
      <c r="F392" s="183">
        <v>0</v>
      </c>
      <c r="G392" s="281"/>
      <c r="H392" s="280">
        <f t="shared" ref="H392" si="1073">I392-G392</f>
        <v>0</v>
      </c>
      <c r="I392" s="281"/>
      <c r="J392" s="280">
        <f t="shared" ref="J392" si="1074">K392-I392</f>
        <v>0</v>
      </c>
      <c r="K392" s="281"/>
      <c r="L392" s="280">
        <f t="shared" ref="L392" si="1075">M392-K392</f>
        <v>0</v>
      </c>
      <c r="M392" s="281"/>
      <c r="N392" s="280">
        <f t="shared" ref="N392" si="1076">O392-M392</f>
        <v>0</v>
      </c>
      <c r="O392" s="281"/>
      <c r="P392" s="280">
        <f t="shared" ref="P392" si="1077">Q392-O392</f>
        <v>0</v>
      </c>
      <c r="Q392" s="281"/>
      <c r="R392" s="280">
        <f t="shared" ref="R392" si="1078">S392-Q392</f>
        <v>0</v>
      </c>
      <c r="S392" s="281"/>
      <c r="T392" s="280">
        <f t="shared" ref="T392" si="1079">U392-S392</f>
        <v>0</v>
      </c>
      <c r="U392" s="281"/>
      <c r="V392" s="280">
        <f t="shared" ref="V392" si="1080">W392-U392</f>
        <v>384</v>
      </c>
      <c r="W392" s="281">
        <v>384</v>
      </c>
      <c r="X392" s="280">
        <f t="shared" ref="X392" si="1081">Y392-W392</f>
        <v>-384</v>
      </c>
      <c r="Y392" s="281"/>
      <c r="Z392" s="280">
        <f t="shared" ref="Z392" si="1082">AA392-Y392</f>
        <v>0</v>
      </c>
      <c r="AA392" s="281"/>
      <c r="AB392" s="280" t="e">
        <f t="shared" si="988"/>
        <v>#DIV/0!</v>
      </c>
    </row>
    <row r="393" spans="1:28" ht="16.899999999999999" hidden="1" customHeight="1" x14ac:dyDescent="0.25">
      <c r="A393" s="276">
        <v>90992</v>
      </c>
      <c r="B393" s="27"/>
      <c r="C393" s="46">
        <v>4213</v>
      </c>
      <c r="D393" s="45" t="s">
        <v>334</v>
      </c>
      <c r="E393" s="54"/>
      <c r="F393" s="183"/>
      <c r="G393" s="113"/>
      <c r="H393" s="112">
        <f t="shared" si="1053"/>
        <v>0</v>
      </c>
      <c r="I393" s="113"/>
      <c r="J393" s="112">
        <f t="shared" si="1054"/>
        <v>0</v>
      </c>
      <c r="K393" s="113"/>
      <c r="L393" s="112">
        <f t="shared" si="1055"/>
        <v>0</v>
      </c>
      <c r="M393" s="113"/>
      <c r="N393" s="112">
        <f t="shared" si="1056"/>
        <v>0</v>
      </c>
      <c r="O393" s="113"/>
      <c r="P393" s="112">
        <f t="shared" si="1057"/>
        <v>0</v>
      </c>
      <c r="Q393" s="113"/>
      <c r="R393" s="112">
        <f t="shared" si="1058"/>
        <v>0</v>
      </c>
      <c r="S393" s="113"/>
      <c r="T393" s="112">
        <f t="shared" si="1059"/>
        <v>0</v>
      </c>
      <c r="U393" s="113"/>
      <c r="V393" s="112">
        <f t="shared" si="1060"/>
        <v>0</v>
      </c>
      <c r="W393" s="113"/>
      <c r="X393" s="112">
        <f t="shared" si="1061"/>
        <v>0</v>
      </c>
      <c r="Y393" s="113"/>
      <c r="Z393" s="112">
        <f t="shared" si="1062"/>
        <v>0</v>
      </c>
      <c r="AA393" s="113"/>
      <c r="AB393" s="280" t="e">
        <f t="shared" si="988"/>
        <v>#DIV/0!</v>
      </c>
    </row>
    <row r="394" spans="1:28" ht="15" customHeight="1" x14ac:dyDescent="0.25">
      <c r="A394" s="278" t="s">
        <v>614</v>
      </c>
      <c r="B394" s="17"/>
      <c r="C394" s="46">
        <v>4216</v>
      </c>
      <c r="D394" s="45" t="s">
        <v>615</v>
      </c>
      <c r="E394" s="54">
        <v>0</v>
      </c>
      <c r="F394" s="183">
        <v>659.9</v>
      </c>
      <c r="G394" s="113"/>
      <c r="H394" s="280">
        <f t="shared" si="1053"/>
        <v>659.8</v>
      </c>
      <c r="I394" s="113">
        <v>659.8</v>
      </c>
      <c r="J394" s="280">
        <f t="shared" si="1054"/>
        <v>0</v>
      </c>
      <c r="K394" s="113">
        <v>659.8</v>
      </c>
      <c r="L394" s="280">
        <f t="shared" si="1055"/>
        <v>0</v>
      </c>
      <c r="M394" s="113">
        <v>659.8</v>
      </c>
      <c r="N394" s="280">
        <f t="shared" si="1056"/>
        <v>0</v>
      </c>
      <c r="O394" s="113">
        <v>659.8</v>
      </c>
      <c r="P394" s="280">
        <f t="shared" si="1057"/>
        <v>-659.8</v>
      </c>
      <c r="Q394" s="113"/>
      <c r="R394" s="280">
        <f t="shared" si="1058"/>
        <v>659.8</v>
      </c>
      <c r="S394" s="113">
        <v>659.8</v>
      </c>
      <c r="T394" s="280">
        <f t="shared" si="1059"/>
        <v>0</v>
      </c>
      <c r="U394" s="113">
        <v>659.8</v>
      </c>
      <c r="V394" s="280">
        <f t="shared" si="1060"/>
        <v>0</v>
      </c>
      <c r="W394" s="113">
        <v>659.8</v>
      </c>
      <c r="X394" s="280">
        <f t="shared" si="1061"/>
        <v>-659.8</v>
      </c>
      <c r="Y394" s="113"/>
      <c r="Z394" s="280">
        <f t="shared" si="1062"/>
        <v>0</v>
      </c>
      <c r="AA394" s="113"/>
      <c r="AB394" s="280">
        <f t="shared" si="988"/>
        <v>99.984846188816476</v>
      </c>
    </row>
    <row r="395" spans="1:28" ht="15" customHeight="1" x14ac:dyDescent="0.25">
      <c r="A395" s="278" t="s">
        <v>605</v>
      </c>
      <c r="B395" s="17"/>
      <c r="C395" s="46">
        <v>4216</v>
      </c>
      <c r="D395" s="45" t="s">
        <v>615</v>
      </c>
      <c r="E395" s="54">
        <v>0</v>
      </c>
      <c r="F395" s="183">
        <v>11216.8</v>
      </c>
      <c r="G395" s="113"/>
      <c r="H395" s="280">
        <f t="shared" si="1053"/>
        <v>11216.8</v>
      </c>
      <c r="I395" s="113">
        <v>11216.8</v>
      </c>
      <c r="J395" s="280">
        <f t="shared" si="1054"/>
        <v>0</v>
      </c>
      <c r="K395" s="113">
        <v>11216.8</v>
      </c>
      <c r="L395" s="280">
        <f t="shared" si="1055"/>
        <v>0</v>
      </c>
      <c r="M395" s="113">
        <v>11216.8</v>
      </c>
      <c r="N395" s="280">
        <f t="shared" si="1056"/>
        <v>0</v>
      </c>
      <c r="O395" s="113">
        <v>11216.8</v>
      </c>
      <c r="P395" s="280">
        <f t="shared" si="1057"/>
        <v>-11216.8</v>
      </c>
      <c r="Q395" s="113"/>
      <c r="R395" s="280">
        <f t="shared" si="1058"/>
        <v>11216.8</v>
      </c>
      <c r="S395" s="113">
        <v>11216.8</v>
      </c>
      <c r="T395" s="280">
        <f t="shared" si="1059"/>
        <v>0</v>
      </c>
      <c r="U395" s="113">
        <v>11216.8</v>
      </c>
      <c r="V395" s="280">
        <f t="shared" si="1060"/>
        <v>0</v>
      </c>
      <c r="W395" s="113">
        <v>11216.8</v>
      </c>
      <c r="X395" s="280">
        <f t="shared" si="1061"/>
        <v>-11216.8</v>
      </c>
      <c r="Y395" s="113"/>
      <c r="Z395" s="280">
        <f t="shared" si="1062"/>
        <v>0</v>
      </c>
      <c r="AA395" s="113"/>
      <c r="AB395" s="280">
        <f t="shared" si="988"/>
        <v>100</v>
      </c>
    </row>
    <row r="396" spans="1:28" ht="15" customHeight="1" x14ac:dyDescent="0.2">
      <c r="A396" s="277" t="s">
        <v>605</v>
      </c>
      <c r="B396" s="42"/>
      <c r="C396" s="40">
        <v>4216</v>
      </c>
      <c r="D396" s="45" t="s">
        <v>616</v>
      </c>
      <c r="E396" s="54">
        <v>4261</v>
      </c>
      <c r="F396" s="183">
        <v>4261</v>
      </c>
      <c r="G396" s="113">
        <v>0</v>
      </c>
      <c r="H396" s="112">
        <f t="shared" si="1053"/>
        <v>0</v>
      </c>
      <c r="I396" s="113">
        <v>0</v>
      </c>
      <c r="J396" s="112">
        <f t="shared" si="1054"/>
        <v>0</v>
      </c>
      <c r="K396" s="113">
        <v>0</v>
      </c>
      <c r="L396" s="112">
        <f t="shared" si="1055"/>
        <v>0</v>
      </c>
      <c r="M396" s="113">
        <v>0</v>
      </c>
      <c r="N396" s="112">
        <f t="shared" si="1056"/>
        <v>0</v>
      </c>
      <c r="O396" s="113">
        <v>0</v>
      </c>
      <c r="P396" s="112">
        <f t="shared" si="1057"/>
        <v>0</v>
      </c>
      <c r="Q396" s="113"/>
      <c r="R396" s="112">
        <f t="shared" si="1058"/>
        <v>3365.1</v>
      </c>
      <c r="S396" s="113">
        <v>3365.1</v>
      </c>
      <c r="T396" s="112">
        <f t="shared" si="1059"/>
        <v>0</v>
      </c>
      <c r="U396" s="113">
        <v>3365.1</v>
      </c>
      <c r="V396" s="112">
        <f t="shared" si="1060"/>
        <v>0</v>
      </c>
      <c r="W396" s="113">
        <v>3365.1</v>
      </c>
      <c r="X396" s="112">
        <f t="shared" si="1061"/>
        <v>-3365.1</v>
      </c>
      <c r="Y396" s="113"/>
      <c r="Z396" s="112">
        <f t="shared" si="1062"/>
        <v>0</v>
      </c>
      <c r="AA396" s="113"/>
      <c r="AB396" s="280">
        <f t="shared" si="988"/>
        <v>78.974419150434173</v>
      </c>
    </row>
    <row r="397" spans="1:28" ht="16.5" customHeight="1" x14ac:dyDescent="0.2">
      <c r="A397" s="43">
        <v>17016</v>
      </c>
      <c r="B397" s="42"/>
      <c r="C397" s="40">
        <v>4216</v>
      </c>
      <c r="D397" s="45" t="s">
        <v>616</v>
      </c>
      <c r="E397" s="54">
        <v>0</v>
      </c>
      <c r="F397" s="183">
        <v>4262</v>
      </c>
      <c r="G397" s="281">
        <v>0</v>
      </c>
      <c r="H397" s="280">
        <f t="shared" si="1053"/>
        <v>0</v>
      </c>
      <c r="I397" s="281">
        <v>0</v>
      </c>
      <c r="J397" s="280">
        <f t="shared" si="1054"/>
        <v>0</v>
      </c>
      <c r="K397" s="281">
        <v>0</v>
      </c>
      <c r="L397" s="280">
        <f t="shared" si="1055"/>
        <v>0</v>
      </c>
      <c r="M397" s="281">
        <v>0</v>
      </c>
      <c r="N397" s="280">
        <f t="shared" si="1056"/>
        <v>0</v>
      </c>
      <c r="O397" s="281">
        <v>0</v>
      </c>
      <c r="P397" s="280">
        <f t="shared" si="1057"/>
        <v>0</v>
      </c>
      <c r="Q397" s="281"/>
      <c r="R397" s="280">
        <f t="shared" si="1058"/>
        <v>0</v>
      </c>
      <c r="S397" s="281">
        <v>0</v>
      </c>
      <c r="T397" s="280">
        <f t="shared" si="1059"/>
        <v>0</v>
      </c>
      <c r="U397" s="281">
        <v>0</v>
      </c>
      <c r="V397" s="280">
        <f t="shared" si="1060"/>
        <v>0</v>
      </c>
      <c r="W397" s="281">
        <v>0</v>
      </c>
      <c r="X397" s="280">
        <f t="shared" si="1061"/>
        <v>0</v>
      </c>
      <c r="Y397" s="281"/>
      <c r="Z397" s="280">
        <f t="shared" si="1062"/>
        <v>0</v>
      </c>
      <c r="AA397" s="281"/>
      <c r="AB397" s="280">
        <f t="shared" si="988"/>
        <v>0</v>
      </c>
    </row>
    <row r="398" spans="1:28" ht="15" customHeight="1" x14ac:dyDescent="0.2">
      <c r="A398" s="277" t="s">
        <v>605</v>
      </c>
      <c r="B398" s="42"/>
      <c r="C398" s="40">
        <v>4216</v>
      </c>
      <c r="D398" s="45" t="s">
        <v>606</v>
      </c>
      <c r="E398" s="54">
        <v>1735</v>
      </c>
      <c r="F398" s="183">
        <v>1735</v>
      </c>
      <c r="G398" s="113">
        <v>0</v>
      </c>
      <c r="H398" s="112">
        <f t="shared" si="993"/>
        <v>0</v>
      </c>
      <c r="I398" s="113">
        <v>0</v>
      </c>
      <c r="J398" s="112">
        <f t="shared" si="994"/>
        <v>0</v>
      </c>
      <c r="K398" s="113">
        <v>0</v>
      </c>
      <c r="L398" s="112">
        <f t="shared" si="995"/>
        <v>0</v>
      </c>
      <c r="M398" s="113">
        <v>0</v>
      </c>
      <c r="N398" s="112">
        <f t="shared" si="996"/>
        <v>0</v>
      </c>
      <c r="O398" s="113">
        <v>0</v>
      </c>
      <c r="P398" s="112">
        <f t="shared" si="997"/>
        <v>0</v>
      </c>
      <c r="Q398" s="113"/>
      <c r="R398" s="112">
        <f t="shared" si="998"/>
        <v>0</v>
      </c>
      <c r="S398" s="113">
        <v>0</v>
      </c>
      <c r="T398" s="112">
        <f t="shared" si="999"/>
        <v>0</v>
      </c>
      <c r="U398" s="113">
        <v>0</v>
      </c>
      <c r="V398" s="112">
        <f t="shared" si="1000"/>
        <v>0</v>
      </c>
      <c r="W398" s="113">
        <v>0</v>
      </c>
      <c r="X398" s="112">
        <f t="shared" si="1001"/>
        <v>0</v>
      </c>
      <c r="Y398" s="113"/>
      <c r="Z398" s="112">
        <f t="shared" si="1002"/>
        <v>0</v>
      </c>
      <c r="AA398" s="113"/>
      <c r="AB398" s="280">
        <f t="shared" si="988"/>
        <v>0</v>
      </c>
    </row>
    <row r="399" spans="1:28" ht="15" customHeight="1" x14ac:dyDescent="0.2">
      <c r="A399" s="277" t="s">
        <v>605</v>
      </c>
      <c r="B399" s="42"/>
      <c r="C399" s="40">
        <v>4216</v>
      </c>
      <c r="D399" s="45" t="s">
        <v>597</v>
      </c>
      <c r="E399" s="54">
        <v>995</v>
      </c>
      <c r="F399" s="183">
        <v>995.2</v>
      </c>
      <c r="G399" s="113">
        <v>0</v>
      </c>
      <c r="H399" s="112">
        <f t="shared" ref="H399:H404" si="1083">I399-G399</f>
        <v>995.2</v>
      </c>
      <c r="I399" s="113">
        <v>995.2</v>
      </c>
      <c r="J399" s="112">
        <f t="shared" ref="J399:J404" si="1084">K399-I399</f>
        <v>0</v>
      </c>
      <c r="K399" s="113">
        <v>995.2</v>
      </c>
      <c r="L399" s="112">
        <f t="shared" ref="L399:L404" si="1085">M399-K399</f>
        <v>-0.10000000000002274</v>
      </c>
      <c r="M399" s="113">
        <v>995.1</v>
      </c>
      <c r="N399" s="112">
        <f t="shared" ref="N399:N404" si="1086">O399-M399</f>
        <v>0.10000000000002274</v>
      </c>
      <c r="O399" s="113">
        <v>995.2</v>
      </c>
      <c r="P399" s="112">
        <f t="shared" ref="P399:P404" si="1087">Q399-O399</f>
        <v>-995.2</v>
      </c>
      <c r="Q399" s="113"/>
      <c r="R399" s="112">
        <f t="shared" ref="R399:R404" si="1088">S399-Q399</f>
        <v>995.2</v>
      </c>
      <c r="S399" s="113">
        <v>995.2</v>
      </c>
      <c r="T399" s="112">
        <f t="shared" ref="T399:T404" si="1089">U399-S399</f>
        <v>0</v>
      </c>
      <c r="U399" s="113">
        <v>995.2</v>
      </c>
      <c r="V399" s="112">
        <f t="shared" ref="V399:V404" si="1090">W399-U399</f>
        <v>0</v>
      </c>
      <c r="W399" s="113">
        <v>995.2</v>
      </c>
      <c r="X399" s="112">
        <f t="shared" ref="X399:X404" si="1091">Y399-W399</f>
        <v>-995.2</v>
      </c>
      <c r="Y399" s="113"/>
      <c r="Z399" s="112">
        <f t="shared" ref="Z399:Z404" si="1092">AA399-Y399</f>
        <v>0</v>
      </c>
      <c r="AA399" s="113"/>
      <c r="AB399" s="280">
        <f t="shared" si="988"/>
        <v>100</v>
      </c>
    </row>
    <row r="400" spans="1:28" ht="16.5" customHeight="1" x14ac:dyDescent="0.2">
      <c r="A400" s="43">
        <v>17969</v>
      </c>
      <c r="B400" s="42"/>
      <c r="C400" s="40">
        <v>4216</v>
      </c>
      <c r="D400" s="45" t="s">
        <v>553</v>
      </c>
      <c r="E400" s="54">
        <v>0</v>
      </c>
      <c r="F400" s="183">
        <v>4096.5</v>
      </c>
      <c r="G400" s="281">
        <v>0</v>
      </c>
      <c r="H400" s="280">
        <f t="shared" si="1083"/>
        <v>0</v>
      </c>
      <c r="I400" s="281">
        <v>0</v>
      </c>
      <c r="J400" s="280">
        <f t="shared" si="1084"/>
        <v>0</v>
      </c>
      <c r="K400" s="281">
        <v>0</v>
      </c>
      <c r="L400" s="280">
        <f t="shared" si="1085"/>
        <v>4096.5</v>
      </c>
      <c r="M400" s="281">
        <v>4096.5</v>
      </c>
      <c r="N400" s="280">
        <f t="shared" si="1086"/>
        <v>0</v>
      </c>
      <c r="O400" s="281">
        <v>4096.5</v>
      </c>
      <c r="P400" s="280">
        <f t="shared" si="1087"/>
        <v>-4096.5</v>
      </c>
      <c r="Q400" s="281"/>
      <c r="R400" s="280">
        <f t="shared" si="1088"/>
        <v>4096.5</v>
      </c>
      <c r="S400" s="281">
        <v>4096.5</v>
      </c>
      <c r="T400" s="280">
        <f t="shared" si="1089"/>
        <v>0</v>
      </c>
      <c r="U400" s="281">
        <v>4096.5</v>
      </c>
      <c r="V400" s="280">
        <f t="shared" si="1090"/>
        <v>0</v>
      </c>
      <c r="W400" s="281">
        <v>4096.5</v>
      </c>
      <c r="X400" s="280">
        <f t="shared" si="1091"/>
        <v>-4096.5</v>
      </c>
      <c r="Y400" s="281"/>
      <c r="Z400" s="280">
        <f t="shared" si="1092"/>
        <v>0</v>
      </c>
      <c r="AA400" s="281"/>
      <c r="AB400" s="280">
        <f t="shared" si="988"/>
        <v>100</v>
      </c>
    </row>
    <row r="401" spans="1:28" ht="15" customHeight="1" x14ac:dyDescent="0.2">
      <c r="A401" s="277" t="s">
        <v>608</v>
      </c>
      <c r="B401" s="42"/>
      <c r="C401" s="40">
        <v>4216</v>
      </c>
      <c r="D401" s="45" t="s">
        <v>607</v>
      </c>
      <c r="E401" s="54">
        <v>0</v>
      </c>
      <c r="F401" s="183">
        <v>2500</v>
      </c>
      <c r="G401" s="113">
        <v>0</v>
      </c>
      <c r="H401" s="112">
        <f t="shared" si="1083"/>
        <v>0</v>
      </c>
      <c r="I401" s="113">
        <v>0</v>
      </c>
      <c r="J401" s="112">
        <f t="shared" si="1084"/>
        <v>0</v>
      </c>
      <c r="K401" s="113">
        <v>0</v>
      </c>
      <c r="L401" s="112">
        <f t="shared" si="1085"/>
        <v>0</v>
      </c>
      <c r="M401" s="113">
        <v>0</v>
      </c>
      <c r="N401" s="112">
        <f t="shared" si="1086"/>
        <v>0</v>
      </c>
      <c r="O401" s="113">
        <v>0</v>
      </c>
      <c r="P401" s="112">
        <f t="shared" si="1087"/>
        <v>0</v>
      </c>
      <c r="Q401" s="113"/>
      <c r="R401" s="112">
        <f t="shared" si="1088"/>
        <v>0</v>
      </c>
      <c r="S401" s="113">
        <v>0</v>
      </c>
      <c r="T401" s="112">
        <f t="shared" si="1089"/>
        <v>0</v>
      </c>
      <c r="U401" s="113">
        <v>0</v>
      </c>
      <c r="V401" s="112">
        <f t="shared" si="1090"/>
        <v>0</v>
      </c>
      <c r="W401" s="113">
        <v>0</v>
      </c>
      <c r="X401" s="112">
        <f t="shared" si="1091"/>
        <v>0</v>
      </c>
      <c r="Y401" s="113"/>
      <c r="Z401" s="112">
        <f t="shared" si="1092"/>
        <v>0</v>
      </c>
      <c r="AA401" s="113"/>
      <c r="AB401" s="280">
        <f t="shared" si="988"/>
        <v>0</v>
      </c>
    </row>
    <row r="402" spans="1:28" ht="15" customHeight="1" x14ac:dyDescent="0.2">
      <c r="A402" s="277" t="s">
        <v>605</v>
      </c>
      <c r="B402" s="42"/>
      <c r="C402" s="40">
        <v>4216</v>
      </c>
      <c r="D402" s="45" t="s">
        <v>607</v>
      </c>
      <c r="E402" s="54">
        <v>0</v>
      </c>
      <c r="F402" s="183">
        <v>2197.4</v>
      </c>
      <c r="G402" s="281">
        <v>0</v>
      </c>
      <c r="H402" s="280">
        <f t="shared" ref="H402" si="1093">I402-G402</f>
        <v>0</v>
      </c>
      <c r="I402" s="281">
        <v>0</v>
      </c>
      <c r="J402" s="280">
        <f t="shared" ref="J402" si="1094">K402-I402</f>
        <v>0</v>
      </c>
      <c r="K402" s="281">
        <v>0</v>
      </c>
      <c r="L402" s="280">
        <f t="shared" ref="L402" si="1095">M402-K402</f>
        <v>0</v>
      </c>
      <c r="M402" s="281">
        <v>0</v>
      </c>
      <c r="N402" s="280">
        <f t="shared" ref="N402" si="1096">O402-M402</f>
        <v>0</v>
      </c>
      <c r="O402" s="281">
        <v>0</v>
      </c>
      <c r="P402" s="280">
        <f t="shared" ref="P402" si="1097">Q402-O402</f>
        <v>0</v>
      </c>
      <c r="Q402" s="281"/>
      <c r="R402" s="280">
        <f t="shared" ref="R402" si="1098">S402-Q402</f>
        <v>2197.3000000000002</v>
      </c>
      <c r="S402" s="281">
        <v>2197.3000000000002</v>
      </c>
      <c r="T402" s="280">
        <f t="shared" ref="T402" si="1099">U402-S402</f>
        <v>0</v>
      </c>
      <c r="U402" s="281">
        <v>2197.3000000000002</v>
      </c>
      <c r="V402" s="280">
        <f t="shared" ref="V402" si="1100">W402-U402</f>
        <v>0</v>
      </c>
      <c r="W402" s="281">
        <v>2197.3000000000002</v>
      </c>
      <c r="X402" s="280">
        <f t="shared" ref="X402" si="1101">Y402-W402</f>
        <v>-2197.3000000000002</v>
      </c>
      <c r="Y402" s="281"/>
      <c r="Z402" s="280">
        <f t="shared" ref="Z402" si="1102">AA402-Y402</f>
        <v>0</v>
      </c>
      <c r="AA402" s="281"/>
      <c r="AB402" s="280">
        <f t="shared" si="988"/>
        <v>99.995449167197606</v>
      </c>
    </row>
    <row r="403" spans="1:28" ht="15" hidden="1" customHeight="1" x14ac:dyDescent="0.2">
      <c r="A403" s="277"/>
      <c r="B403" s="42"/>
      <c r="C403" s="40">
        <v>4216</v>
      </c>
      <c r="D403" s="45" t="s">
        <v>552</v>
      </c>
      <c r="E403" s="54"/>
      <c r="F403" s="183"/>
      <c r="G403" s="113"/>
      <c r="H403" s="112">
        <f t="shared" si="1083"/>
        <v>0</v>
      </c>
      <c r="I403" s="113"/>
      <c r="J403" s="112">
        <f t="shared" si="1084"/>
        <v>0</v>
      </c>
      <c r="K403" s="113"/>
      <c r="L403" s="112">
        <f t="shared" si="1085"/>
        <v>0</v>
      </c>
      <c r="M403" s="113"/>
      <c r="N403" s="112">
        <f t="shared" si="1086"/>
        <v>0</v>
      </c>
      <c r="O403" s="113"/>
      <c r="P403" s="112">
        <f t="shared" si="1087"/>
        <v>0</v>
      </c>
      <c r="Q403" s="113"/>
      <c r="R403" s="112">
        <f t="shared" si="1088"/>
        <v>0</v>
      </c>
      <c r="S403" s="113"/>
      <c r="T403" s="112">
        <f t="shared" si="1089"/>
        <v>0</v>
      </c>
      <c r="U403" s="113"/>
      <c r="V403" s="112">
        <f t="shared" si="1090"/>
        <v>0</v>
      </c>
      <c r="W403" s="113"/>
      <c r="X403" s="112">
        <f t="shared" si="1091"/>
        <v>0</v>
      </c>
      <c r="Y403" s="113"/>
      <c r="Z403" s="112">
        <f t="shared" si="1092"/>
        <v>0</v>
      </c>
      <c r="AA403" s="113"/>
      <c r="AB403" s="280" t="e">
        <f t="shared" si="988"/>
        <v>#DIV/0!</v>
      </c>
    </row>
    <row r="404" spans="1:28" ht="15" hidden="1" customHeight="1" x14ac:dyDescent="0.2">
      <c r="A404" s="277"/>
      <c r="B404" s="42"/>
      <c r="C404" s="40">
        <v>4216</v>
      </c>
      <c r="D404" s="45" t="s">
        <v>553</v>
      </c>
      <c r="E404" s="54"/>
      <c r="F404" s="183"/>
      <c r="G404" s="113"/>
      <c r="H404" s="112">
        <f t="shared" si="1083"/>
        <v>0</v>
      </c>
      <c r="I404" s="113"/>
      <c r="J404" s="112">
        <f t="shared" si="1084"/>
        <v>0</v>
      </c>
      <c r="K404" s="113"/>
      <c r="L404" s="112">
        <f t="shared" si="1085"/>
        <v>0</v>
      </c>
      <c r="M404" s="113"/>
      <c r="N404" s="112">
        <f t="shared" si="1086"/>
        <v>0</v>
      </c>
      <c r="O404" s="113"/>
      <c r="P404" s="112">
        <f t="shared" si="1087"/>
        <v>0</v>
      </c>
      <c r="Q404" s="113"/>
      <c r="R404" s="112">
        <f t="shared" si="1088"/>
        <v>0</v>
      </c>
      <c r="S404" s="113"/>
      <c r="T404" s="112">
        <f t="shared" si="1089"/>
        <v>0</v>
      </c>
      <c r="U404" s="113"/>
      <c r="V404" s="112">
        <f t="shared" si="1090"/>
        <v>0</v>
      </c>
      <c r="W404" s="113"/>
      <c r="X404" s="112">
        <f t="shared" si="1091"/>
        <v>0</v>
      </c>
      <c r="Y404" s="113"/>
      <c r="Z404" s="112">
        <f t="shared" si="1092"/>
        <v>0</v>
      </c>
      <c r="AA404" s="113"/>
      <c r="AB404" s="280" t="e">
        <f t="shared" si="988"/>
        <v>#DIV/0!</v>
      </c>
    </row>
    <row r="405" spans="1:28" ht="15" hidden="1" customHeight="1" x14ac:dyDescent="0.2">
      <c r="A405" s="277">
        <v>13419</v>
      </c>
      <c r="B405" s="42"/>
      <c r="C405" s="40">
        <v>4216</v>
      </c>
      <c r="D405" s="45" t="s">
        <v>389</v>
      </c>
      <c r="E405" s="54"/>
      <c r="F405" s="183"/>
      <c r="G405" s="113"/>
      <c r="H405" s="112">
        <f t="shared" si="993"/>
        <v>0</v>
      </c>
      <c r="I405" s="113"/>
      <c r="J405" s="112">
        <f t="shared" si="994"/>
        <v>0</v>
      </c>
      <c r="K405" s="113"/>
      <c r="L405" s="112">
        <f t="shared" si="995"/>
        <v>0</v>
      </c>
      <c r="M405" s="113"/>
      <c r="N405" s="112">
        <f t="shared" si="996"/>
        <v>0</v>
      </c>
      <c r="O405" s="113"/>
      <c r="P405" s="112">
        <f t="shared" si="997"/>
        <v>0</v>
      </c>
      <c r="Q405" s="113"/>
      <c r="R405" s="112">
        <f t="shared" si="998"/>
        <v>0</v>
      </c>
      <c r="S405" s="113"/>
      <c r="T405" s="112">
        <f t="shared" si="999"/>
        <v>0</v>
      </c>
      <c r="U405" s="113"/>
      <c r="V405" s="112">
        <f t="shared" si="1000"/>
        <v>0</v>
      </c>
      <c r="W405" s="113"/>
      <c r="X405" s="112">
        <f t="shared" si="1001"/>
        <v>0</v>
      </c>
      <c r="Y405" s="113"/>
      <c r="Z405" s="112">
        <f t="shared" si="1002"/>
        <v>0</v>
      </c>
      <c r="AA405" s="113"/>
      <c r="AB405" s="280" t="e">
        <f t="shared" si="988"/>
        <v>#DIV/0!</v>
      </c>
    </row>
    <row r="406" spans="1:28" ht="15" hidden="1" customHeight="1" x14ac:dyDescent="0.2">
      <c r="A406" s="277">
        <v>13501</v>
      </c>
      <c r="B406" s="42"/>
      <c r="C406" s="40">
        <v>4216</v>
      </c>
      <c r="D406" s="45" t="s">
        <v>389</v>
      </c>
      <c r="E406" s="54"/>
      <c r="F406" s="183"/>
      <c r="G406" s="113"/>
      <c r="H406" s="112">
        <f t="shared" ref="H406" si="1103">I406-G406</f>
        <v>0</v>
      </c>
      <c r="I406" s="113"/>
      <c r="J406" s="112">
        <f t="shared" ref="J406" si="1104">K406-I406</f>
        <v>0</v>
      </c>
      <c r="K406" s="113"/>
      <c r="L406" s="112">
        <f t="shared" ref="L406" si="1105">M406-K406</f>
        <v>0</v>
      </c>
      <c r="M406" s="113"/>
      <c r="N406" s="112">
        <f t="shared" ref="N406" si="1106">O406-M406</f>
        <v>0</v>
      </c>
      <c r="O406" s="113"/>
      <c r="P406" s="112">
        <f t="shared" ref="P406" si="1107">Q406-O406</f>
        <v>0</v>
      </c>
      <c r="Q406" s="113"/>
      <c r="R406" s="112">
        <f t="shared" ref="R406" si="1108">S406-Q406</f>
        <v>0</v>
      </c>
      <c r="S406" s="113"/>
      <c r="T406" s="112">
        <f t="shared" ref="T406" si="1109">U406-S406</f>
        <v>0</v>
      </c>
      <c r="U406" s="113"/>
      <c r="V406" s="112">
        <f t="shared" ref="V406" si="1110">W406-U406</f>
        <v>0</v>
      </c>
      <c r="W406" s="113"/>
      <c r="X406" s="112">
        <f t="shared" ref="X406" si="1111">Y406-W406</f>
        <v>0</v>
      </c>
      <c r="Y406" s="113"/>
      <c r="Z406" s="112">
        <f t="shared" ref="Z406" si="1112">AA406-Y406</f>
        <v>0</v>
      </c>
      <c r="AA406" s="113"/>
      <c r="AB406" s="280" t="e">
        <f t="shared" si="988"/>
        <v>#DIV/0!</v>
      </c>
    </row>
    <row r="407" spans="1:28" ht="15" hidden="1" customHeight="1" x14ac:dyDescent="0.2">
      <c r="A407" s="277"/>
      <c r="B407" s="42"/>
      <c r="C407" s="40">
        <v>4152</v>
      </c>
      <c r="D407" s="45" t="s">
        <v>336</v>
      </c>
      <c r="E407" s="54"/>
      <c r="F407" s="183"/>
      <c r="G407" s="113"/>
      <c r="H407" s="112">
        <f t="shared" si="993"/>
        <v>0</v>
      </c>
      <c r="I407" s="113"/>
      <c r="J407" s="112">
        <f t="shared" si="994"/>
        <v>0</v>
      </c>
      <c r="K407" s="113"/>
      <c r="L407" s="112">
        <f t="shared" si="995"/>
        <v>0</v>
      </c>
      <c r="M407" s="113"/>
      <c r="N407" s="112">
        <f t="shared" si="996"/>
        <v>0</v>
      </c>
      <c r="O407" s="113"/>
      <c r="P407" s="112">
        <f t="shared" si="997"/>
        <v>0</v>
      </c>
      <c r="Q407" s="113"/>
      <c r="R407" s="112">
        <f t="shared" si="998"/>
        <v>0</v>
      </c>
      <c r="S407" s="113"/>
      <c r="T407" s="112">
        <f t="shared" si="999"/>
        <v>0</v>
      </c>
      <c r="U407" s="113"/>
      <c r="V407" s="112">
        <f t="shared" si="1000"/>
        <v>0</v>
      </c>
      <c r="W407" s="113"/>
      <c r="X407" s="112">
        <f t="shared" si="1001"/>
        <v>0</v>
      </c>
      <c r="Y407" s="113"/>
      <c r="Z407" s="112">
        <f t="shared" si="1002"/>
        <v>0</v>
      </c>
      <c r="AA407" s="113"/>
      <c r="AB407" s="280" t="e">
        <f t="shared" si="988"/>
        <v>#DIV/0!</v>
      </c>
    </row>
    <row r="408" spans="1:28" ht="15" hidden="1" customHeight="1" x14ac:dyDescent="0.2">
      <c r="A408" s="277"/>
      <c r="B408" s="42"/>
      <c r="C408" s="40">
        <v>4232</v>
      </c>
      <c r="D408" s="45" t="s">
        <v>335</v>
      </c>
      <c r="E408" s="54"/>
      <c r="F408" s="183"/>
      <c r="G408" s="113"/>
      <c r="H408" s="112">
        <f t="shared" si="993"/>
        <v>0</v>
      </c>
      <c r="I408" s="113"/>
      <c r="J408" s="112">
        <f t="shared" si="994"/>
        <v>0</v>
      </c>
      <c r="K408" s="113"/>
      <c r="L408" s="112">
        <f t="shared" si="995"/>
        <v>0</v>
      </c>
      <c r="M408" s="113"/>
      <c r="N408" s="112">
        <f t="shared" si="996"/>
        <v>0</v>
      </c>
      <c r="O408" s="113"/>
      <c r="P408" s="112">
        <f t="shared" si="997"/>
        <v>0</v>
      </c>
      <c r="Q408" s="113"/>
      <c r="R408" s="112">
        <f t="shared" si="998"/>
        <v>0</v>
      </c>
      <c r="S408" s="113"/>
      <c r="T408" s="112">
        <f t="shared" si="999"/>
        <v>0</v>
      </c>
      <c r="U408" s="113"/>
      <c r="V408" s="112">
        <f t="shared" si="1000"/>
        <v>0</v>
      </c>
      <c r="W408" s="113"/>
      <c r="X408" s="112">
        <f t="shared" si="1001"/>
        <v>0</v>
      </c>
      <c r="Y408" s="113"/>
      <c r="Z408" s="112">
        <f t="shared" si="1002"/>
        <v>0</v>
      </c>
      <c r="AA408" s="113"/>
      <c r="AB408" s="280" t="e">
        <f t="shared" si="988"/>
        <v>#DIV/0!</v>
      </c>
    </row>
    <row r="409" spans="1:28" ht="15" hidden="1" customHeight="1" x14ac:dyDescent="0.2">
      <c r="A409" s="277">
        <v>22500</v>
      </c>
      <c r="B409" s="42"/>
      <c r="C409" s="40">
        <v>4216</v>
      </c>
      <c r="D409" s="45" t="s">
        <v>414</v>
      </c>
      <c r="E409" s="54"/>
      <c r="F409" s="183"/>
      <c r="G409" s="113"/>
      <c r="H409" s="112">
        <f t="shared" ref="H409" si="1113">I409-G409</f>
        <v>0</v>
      </c>
      <c r="I409" s="113"/>
      <c r="J409" s="112">
        <f t="shared" ref="J409" si="1114">K409-I409</f>
        <v>0</v>
      </c>
      <c r="K409" s="113"/>
      <c r="L409" s="112">
        <f t="shared" ref="L409" si="1115">M409-K409</f>
        <v>0</v>
      </c>
      <c r="M409" s="113"/>
      <c r="N409" s="112">
        <f t="shared" ref="N409" si="1116">O409-M409</f>
        <v>0</v>
      </c>
      <c r="O409" s="113"/>
      <c r="P409" s="112">
        <f t="shared" ref="P409" si="1117">Q409-O409</f>
        <v>0</v>
      </c>
      <c r="Q409" s="113"/>
      <c r="R409" s="112">
        <f t="shared" ref="R409" si="1118">S409-Q409</f>
        <v>0</v>
      </c>
      <c r="S409" s="113"/>
      <c r="T409" s="112">
        <f t="shared" ref="T409" si="1119">U409-S409</f>
        <v>0</v>
      </c>
      <c r="U409" s="113"/>
      <c r="V409" s="112">
        <f t="shared" ref="V409" si="1120">W409-U409</f>
        <v>0</v>
      </c>
      <c r="W409" s="113"/>
      <c r="X409" s="112">
        <f t="shared" ref="X409" si="1121">Y409-W409</f>
        <v>0</v>
      </c>
      <c r="Y409" s="113"/>
      <c r="Z409" s="112">
        <f t="shared" ref="Z409" si="1122">AA409-Y409</f>
        <v>0</v>
      </c>
      <c r="AA409" s="113"/>
      <c r="AB409" s="280" t="e">
        <f t="shared" si="988"/>
        <v>#DIV/0!</v>
      </c>
    </row>
    <row r="410" spans="1:28" ht="15" hidden="1" customHeight="1" x14ac:dyDescent="0.2">
      <c r="A410" s="277">
        <v>221</v>
      </c>
      <c r="B410" s="42"/>
      <c r="C410" s="40">
        <v>4222</v>
      </c>
      <c r="D410" s="45" t="s">
        <v>426</v>
      </c>
      <c r="E410" s="54"/>
      <c r="F410" s="183"/>
      <c r="G410" s="113"/>
      <c r="H410" s="112">
        <f t="shared" ref="H410:H415" si="1123">I410-G410</f>
        <v>0</v>
      </c>
      <c r="I410" s="113"/>
      <c r="J410" s="112">
        <f t="shared" ref="J410:J415" si="1124">K410-I410</f>
        <v>0</v>
      </c>
      <c r="K410" s="113"/>
      <c r="L410" s="112">
        <f t="shared" ref="L410:L415" si="1125">M410-K410</f>
        <v>0</v>
      </c>
      <c r="M410" s="113"/>
      <c r="N410" s="112">
        <f t="shared" ref="N410:N415" si="1126">O410-M410</f>
        <v>0</v>
      </c>
      <c r="O410" s="113"/>
      <c r="P410" s="112">
        <f t="shared" ref="P410:P415" si="1127">Q410-O410</f>
        <v>0</v>
      </c>
      <c r="Q410" s="113"/>
      <c r="R410" s="112">
        <f t="shared" ref="R410:R415" si="1128">S410-Q410</f>
        <v>0</v>
      </c>
      <c r="S410" s="113"/>
      <c r="T410" s="112">
        <f t="shared" ref="T410:T415" si="1129">U410-S410</f>
        <v>0</v>
      </c>
      <c r="U410" s="113"/>
      <c r="V410" s="112">
        <f t="shared" ref="V410:V415" si="1130">W410-U410</f>
        <v>0</v>
      </c>
      <c r="W410" s="113"/>
      <c r="X410" s="112">
        <f t="shared" ref="X410:X415" si="1131">Y410-W410</f>
        <v>0</v>
      </c>
      <c r="Y410" s="113"/>
      <c r="Z410" s="112">
        <f t="shared" ref="Z410:Z415" si="1132">AA410-Y410</f>
        <v>0</v>
      </c>
      <c r="AA410" s="113"/>
      <c r="AB410" s="280" t="e">
        <f t="shared" si="988"/>
        <v>#DIV/0!</v>
      </c>
    </row>
    <row r="411" spans="1:28" ht="15" hidden="1" customHeight="1" x14ac:dyDescent="0.2">
      <c r="A411" s="277">
        <v>221</v>
      </c>
      <c r="B411" s="42"/>
      <c r="C411" s="40">
        <v>4222</v>
      </c>
      <c r="D411" s="45" t="s">
        <v>557</v>
      </c>
      <c r="E411" s="54"/>
      <c r="F411" s="183"/>
      <c r="G411" s="113"/>
      <c r="H411" s="112">
        <f t="shared" ref="H411" si="1133">I411-G411</f>
        <v>0</v>
      </c>
      <c r="I411" s="113"/>
      <c r="J411" s="112">
        <f t="shared" ref="J411" si="1134">K411-I411</f>
        <v>0</v>
      </c>
      <c r="K411" s="113"/>
      <c r="L411" s="112">
        <f t="shared" ref="L411" si="1135">M411-K411</f>
        <v>0</v>
      </c>
      <c r="M411" s="113"/>
      <c r="N411" s="112">
        <f t="shared" ref="N411" si="1136">O411-M411</f>
        <v>0</v>
      </c>
      <c r="O411" s="113"/>
      <c r="P411" s="112">
        <f t="shared" ref="P411" si="1137">Q411-O411</f>
        <v>0</v>
      </c>
      <c r="Q411" s="113"/>
      <c r="R411" s="112">
        <f t="shared" ref="R411" si="1138">S411-Q411</f>
        <v>0</v>
      </c>
      <c r="S411" s="113"/>
      <c r="T411" s="112">
        <f t="shared" ref="T411" si="1139">U411-S411</f>
        <v>0</v>
      </c>
      <c r="U411" s="113"/>
      <c r="V411" s="112">
        <f t="shared" ref="V411" si="1140">W411-U411</f>
        <v>0</v>
      </c>
      <c r="W411" s="113"/>
      <c r="X411" s="112">
        <f t="shared" ref="X411" si="1141">Y411-W411</f>
        <v>0</v>
      </c>
      <c r="Y411" s="113"/>
      <c r="Z411" s="112">
        <f t="shared" ref="Z411" si="1142">AA411-Y411</f>
        <v>0</v>
      </c>
      <c r="AA411" s="113"/>
      <c r="AB411" s="280" t="e">
        <f t="shared" si="988"/>
        <v>#DIV/0!</v>
      </c>
    </row>
    <row r="412" spans="1:28" ht="15" hidden="1" customHeight="1" x14ac:dyDescent="0.25">
      <c r="A412" s="278">
        <v>342</v>
      </c>
      <c r="B412" s="17"/>
      <c r="C412" s="46">
        <v>4222</v>
      </c>
      <c r="D412" s="32" t="s">
        <v>536</v>
      </c>
      <c r="E412" s="54"/>
      <c r="F412" s="183"/>
      <c r="G412" s="113"/>
      <c r="H412" s="112">
        <f t="shared" si="1123"/>
        <v>0</v>
      </c>
      <c r="I412" s="113"/>
      <c r="J412" s="112">
        <f t="shared" si="1124"/>
        <v>0</v>
      </c>
      <c r="K412" s="113"/>
      <c r="L412" s="112">
        <f t="shared" si="1125"/>
        <v>0</v>
      </c>
      <c r="M412" s="113"/>
      <c r="N412" s="112">
        <f t="shared" si="1126"/>
        <v>0</v>
      </c>
      <c r="O412" s="113"/>
      <c r="P412" s="112">
        <f t="shared" si="1127"/>
        <v>0</v>
      </c>
      <c r="Q412" s="113"/>
      <c r="R412" s="112">
        <f t="shared" si="1128"/>
        <v>0</v>
      </c>
      <c r="S412" s="113"/>
      <c r="T412" s="112">
        <f t="shared" si="1129"/>
        <v>0</v>
      </c>
      <c r="U412" s="113"/>
      <c r="V412" s="112">
        <f t="shared" si="1130"/>
        <v>0</v>
      </c>
      <c r="W412" s="113"/>
      <c r="X412" s="112">
        <f t="shared" si="1131"/>
        <v>0</v>
      </c>
      <c r="Y412" s="113"/>
      <c r="Z412" s="112">
        <f t="shared" si="1132"/>
        <v>0</v>
      </c>
      <c r="AA412" s="113"/>
      <c r="AB412" s="280" t="e">
        <f t="shared" si="988"/>
        <v>#DIV/0!</v>
      </c>
    </row>
    <row r="413" spans="1:28" ht="15" hidden="1" customHeight="1" x14ac:dyDescent="0.25">
      <c r="A413" s="257">
        <v>332</v>
      </c>
      <c r="B413" s="17"/>
      <c r="C413" s="46">
        <v>4222</v>
      </c>
      <c r="D413" s="32" t="s">
        <v>431</v>
      </c>
      <c r="E413" s="54"/>
      <c r="F413" s="183"/>
      <c r="G413" s="113"/>
      <c r="H413" s="112">
        <f t="shared" ref="H413" si="1143">I413-G413</f>
        <v>0</v>
      </c>
      <c r="I413" s="113"/>
      <c r="J413" s="112">
        <f t="shared" ref="J413" si="1144">K413-I413</f>
        <v>0</v>
      </c>
      <c r="K413" s="113"/>
      <c r="L413" s="112">
        <f t="shared" ref="L413" si="1145">M413-K413</f>
        <v>0</v>
      </c>
      <c r="M413" s="113"/>
      <c r="N413" s="112">
        <f t="shared" ref="N413" si="1146">O413-M413</f>
        <v>0</v>
      </c>
      <c r="O413" s="113"/>
      <c r="P413" s="112">
        <f t="shared" ref="P413" si="1147">Q413-O413</f>
        <v>0</v>
      </c>
      <c r="Q413" s="113"/>
      <c r="R413" s="112">
        <f t="shared" ref="R413" si="1148">S413-Q413</f>
        <v>0</v>
      </c>
      <c r="S413" s="113"/>
      <c r="T413" s="112">
        <f t="shared" ref="T413" si="1149">U413-S413</f>
        <v>0</v>
      </c>
      <c r="U413" s="113"/>
      <c r="V413" s="112">
        <f t="shared" ref="V413" si="1150">W413-U413</f>
        <v>0</v>
      </c>
      <c r="W413" s="113"/>
      <c r="X413" s="112">
        <f t="shared" ref="X413" si="1151">Y413-W413</f>
        <v>0</v>
      </c>
      <c r="Y413" s="113"/>
      <c r="Z413" s="112">
        <f t="shared" ref="Z413" si="1152">AA413-Y413</f>
        <v>0</v>
      </c>
      <c r="AA413" s="113"/>
      <c r="AB413" s="280" t="e">
        <f t="shared" si="988"/>
        <v>#DIV/0!</v>
      </c>
    </row>
    <row r="414" spans="1:28" ht="15" customHeight="1" x14ac:dyDescent="0.25">
      <c r="A414" s="257">
        <v>435</v>
      </c>
      <c r="B414" s="17"/>
      <c r="C414" s="46">
        <v>4222</v>
      </c>
      <c r="D414" s="32" t="s">
        <v>651</v>
      </c>
      <c r="E414" s="54">
        <v>0</v>
      </c>
      <c r="F414" s="183">
        <v>406</v>
      </c>
      <c r="G414" s="281"/>
      <c r="H414" s="280">
        <f t="shared" ref="H414" si="1153">I414-G414</f>
        <v>0</v>
      </c>
      <c r="I414" s="281"/>
      <c r="J414" s="280">
        <f t="shared" ref="J414" si="1154">K414-I414</f>
        <v>0</v>
      </c>
      <c r="K414" s="281"/>
      <c r="L414" s="280">
        <f t="shared" ref="L414" si="1155">M414-K414</f>
        <v>0</v>
      </c>
      <c r="M414" s="281"/>
      <c r="N414" s="280">
        <f t="shared" ref="N414" si="1156">O414-M414</f>
        <v>0</v>
      </c>
      <c r="O414" s="281"/>
      <c r="P414" s="280">
        <f t="shared" ref="P414" si="1157">Q414-O414</f>
        <v>0</v>
      </c>
      <c r="Q414" s="281"/>
      <c r="R414" s="280">
        <f t="shared" ref="R414" si="1158">S414-Q414</f>
        <v>406</v>
      </c>
      <c r="S414" s="281">
        <v>406</v>
      </c>
      <c r="T414" s="280">
        <f t="shared" ref="T414" si="1159">U414-S414</f>
        <v>0</v>
      </c>
      <c r="U414" s="281">
        <v>406</v>
      </c>
      <c r="V414" s="280">
        <f t="shared" ref="V414" si="1160">W414-U414</f>
        <v>0</v>
      </c>
      <c r="W414" s="281">
        <v>406</v>
      </c>
      <c r="X414" s="280">
        <f t="shared" ref="X414" si="1161">Y414-W414</f>
        <v>-406</v>
      </c>
      <c r="Y414" s="281"/>
      <c r="Z414" s="280">
        <f t="shared" ref="Z414" si="1162">AA414-Y414</f>
        <v>0</v>
      </c>
      <c r="AA414" s="281"/>
      <c r="AB414" s="280">
        <f t="shared" si="988"/>
        <v>100</v>
      </c>
    </row>
    <row r="415" spans="1:28" ht="15.75" hidden="1" customHeight="1" x14ac:dyDescent="0.25">
      <c r="A415" s="257">
        <v>415</v>
      </c>
      <c r="B415" s="17"/>
      <c r="C415" s="46">
        <v>4232</v>
      </c>
      <c r="D415" s="45" t="s">
        <v>417</v>
      </c>
      <c r="E415" s="54"/>
      <c r="F415" s="183"/>
      <c r="G415" s="113"/>
      <c r="H415" s="112">
        <f t="shared" si="1123"/>
        <v>0</v>
      </c>
      <c r="I415" s="113"/>
      <c r="J415" s="112">
        <f t="shared" si="1124"/>
        <v>0</v>
      </c>
      <c r="K415" s="113"/>
      <c r="L415" s="112">
        <f t="shared" si="1125"/>
        <v>0</v>
      </c>
      <c r="M415" s="113"/>
      <c r="N415" s="112">
        <f t="shared" si="1126"/>
        <v>0</v>
      </c>
      <c r="O415" s="113"/>
      <c r="P415" s="112">
        <f t="shared" si="1127"/>
        <v>0</v>
      </c>
      <c r="Q415" s="113"/>
      <c r="R415" s="112">
        <f t="shared" si="1128"/>
        <v>0</v>
      </c>
      <c r="S415" s="113"/>
      <c r="T415" s="112">
        <f t="shared" si="1129"/>
        <v>0</v>
      </c>
      <c r="U415" s="113"/>
      <c r="V415" s="112">
        <f t="shared" si="1130"/>
        <v>0</v>
      </c>
      <c r="W415" s="113"/>
      <c r="X415" s="112">
        <f t="shared" si="1131"/>
        <v>0</v>
      </c>
      <c r="Y415" s="113"/>
      <c r="Z415" s="112">
        <f t="shared" si="1132"/>
        <v>0</v>
      </c>
      <c r="AA415" s="113"/>
      <c r="AB415" s="280" t="e">
        <f t="shared" si="988"/>
        <v>#DIV/0!</v>
      </c>
    </row>
    <row r="416" spans="1:28" ht="16.5" customHeight="1" x14ac:dyDescent="0.2">
      <c r="A416" s="11"/>
      <c r="B416" s="11">
        <v>1014</v>
      </c>
      <c r="C416" s="11">
        <v>2132</v>
      </c>
      <c r="D416" s="51" t="s">
        <v>282</v>
      </c>
      <c r="E416" s="54">
        <v>25</v>
      </c>
      <c r="F416" s="183">
        <v>25</v>
      </c>
      <c r="G416" s="113">
        <v>4.3</v>
      </c>
      <c r="H416" s="112">
        <f t="shared" ref="H416:H442" si="1163">I416-G416</f>
        <v>2.2000000000000002</v>
      </c>
      <c r="I416" s="113">
        <v>6.5</v>
      </c>
      <c r="J416" s="112">
        <f t="shared" ref="J416:J442" si="1164">K416-I416</f>
        <v>2.0999999999999996</v>
      </c>
      <c r="K416" s="113">
        <v>8.6</v>
      </c>
      <c r="L416" s="112">
        <f t="shared" ref="L416:L442" si="1165">M416-K416</f>
        <v>2.2000000000000011</v>
      </c>
      <c r="M416" s="113">
        <v>10.8</v>
      </c>
      <c r="N416" s="112">
        <f t="shared" si="979"/>
        <v>2.1999999999999993</v>
      </c>
      <c r="O416" s="113">
        <v>13</v>
      </c>
      <c r="P416" s="112">
        <f t="shared" ref="P416:P442" si="1166">Q416-O416</f>
        <v>-13</v>
      </c>
      <c r="Q416" s="113"/>
      <c r="R416" s="112">
        <f t="shared" si="980"/>
        <v>17.3</v>
      </c>
      <c r="S416" s="113">
        <v>17.3</v>
      </c>
      <c r="T416" s="112">
        <f t="shared" si="981"/>
        <v>2.1999999999999993</v>
      </c>
      <c r="U416" s="113">
        <v>19.5</v>
      </c>
      <c r="V416" s="112">
        <f t="shared" si="982"/>
        <v>2.1000000000000014</v>
      </c>
      <c r="W416" s="113">
        <v>21.6</v>
      </c>
      <c r="X416" s="112">
        <f t="shared" ref="X416:X442" si="1167">Y416-W416</f>
        <v>-21.6</v>
      </c>
      <c r="Y416" s="113"/>
      <c r="Z416" s="112">
        <f t="shared" ref="Z416:Z442" si="1168">AA416-Y416</f>
        <v>0</v>
      </c>
      <c r="AA416" s="113"/>
      <c r="AB416" s="280">
        <f t="shared" si="988"/>
        <v>86.4</v>
      </c>
    </row>
    <row r="417" spans="1:28" ht="16.5" customHeight="1" x14ac:dyDescent="0.2">
      <c r="A417" s="43"/>
      <c r="B417" s="42">
        <v>2169</v>
      </c>
      <c r="C417" s="40">
        <v>2212</v>
      </c>
      <c r="D417" s="39" t="s">
        <v>594</v>
      </c>
      <c r="E417" s="54">
        <v>0</v>
      </c>
      <c r="F417" s="183">
        <v>0</v>
      </c>
      <c r="G417" s="113">
        <v>294.2</v>
      </c>
      <c r="H417" s="112">
        <f t="shared" ref="H417" si="1169">I417-G417</f>
        <v>0</v>
      </c>
      <c r="I417" s="113">
        <v>294.2</v>
      </c>
      <c r="J417" s="112">
        <f t="shared" ref="J417" si="1170">K417-I417</f>
        <v>0</v>
      </c>
      <c r="K417" s="113">
        <v>294.2</v>
      </c>
      <c r="L417" s="112">
        <f t="shared" ref="L417" si="1171">M417-K417</f>
        <v>0</v>
      </c>
      <c r="M417" s="113">
        <v>294.2</v>
      </c>
      <c r="N417" s="112">
        <f t="shared" ref="N417" si="1172">O417-M417</f>
        <v>0</v>
      </c>
      <c r="O417" s="113">
        <v>294.2</v>
      </c>
      <c r="P417" s="112">
        <f t="shared" ref="P417" si="1173">Q417-O417</f>
        <v>-294.2</v>
      </c>
      <c r="Q417" s="113"/>
      <c r="R417" s="112">
        <f t="shared" ref="R417" si="1174">S417-Q417</f>
        <v>294.2</v>
      </c>
      <c r="S417" s="113">
        <v>294.2</v>
      </c>
      <c r="T417" s="112">
        <f t="shared" ref="T417" si="1175">U417-S417</f>
        <v>0</v>
      </c>
      <c r="U417" s="113">
        <v>294.2</v>
      </c>
      <c r="V417" s="112">
        <f t="shared" ref="V417" si="1176">W417-U417</f>
        <v>0</v>
      </c>
      <c r="W417" s="113">
        <v>294.2</v>
      </c>
      <c r="X417" s="112">
        <f t="shared" ref="X417" si="1177">Y417-W417</f>
        <v>-294.2</v>
      </c>
      <c r="Y417" s="113"/>
      <c r="Z417" s="112">
        <f t="shared" ref="Z417" si="1178">AA417-Y417</f>
        <v>0</v>
      </c>
      <c r="AA417" s="113"/>
      <c r="AB417" s="280" t="e">
        <f t="shared" si="988"/>
        <v>#DIV/0!</v>
      </c>
    </row>
    <row r="418" spans="1:28" ht="16.5" hidden="1" customHeight="1" x14ac:dyDescent="0.2">
      <c r="A418" s="43"/>
      <c r="B418" s="42">
        <v>2212</v>
      </c>
      <c r="C418" s="40">
        <v>2212</v>
      </c>
      <c r="D418" s="39" t="s">
        <v>329</v>
      </c>
      <c r="E418" s="54"/>
      <c r="F418" s="183"/>
      <c r="G418" s="113"/>
      <c r="H418" s="112">
        <f t="shared" si="1163"/>
        <v>0</v>
      </c>
      <c r="I418" s="113"/>
      <c r="J418" s="112">
        <f t="shared" si="1164"/>
        <v>0</v>
      </c>
      <c r="K418" s="113"/>
      <c r="L418" s="112">
        <f t="shared" si="1165"/>
        <v>0</v>
      </c>
      <c r="M418" s="113"/>
      <c r="N418" s="112">
        <f t="shared" si="979"/>
        <v>0</v>
      </c>
      <c r="O418" s="113"/>
      <c r="P418" s="112">
        <f t="shared" si="1166"/>
        <v>0</v>
      </c>
      <c r="Q418" s="113"/>
      <c r="R418" s="112">
        <f t="shared" si="980"/>
        <v>0</v>
      </c>
      <c r="S418" s="113"/>
      <c r="T418" s="112">
        <f t="shared" si="981"/>
        <v>0</v>
      </c>
      <c r="U418" s="113"/>
      <c r="V418" s="112">
        <f t="shared" si="982"/>
        <v>0</v>
      </c>
      <c r="W418" s="113"/>
      <c r="X418" s="112">
        <f t="shared" si="1167"/>
        <v>0</v>
      </c>
      <c r="Y418" s="113"/>
      <c r="Z418" s="112">
        <f t="shared" si="1168"/>
        <v>0</v>
      </c>
      <c r="AA418" s="113"/>
      <c r="AB418" s="280" t="e">
        <f t="shared" si="988"/>
        <v>#DIV/0!</v>
      </c>
    </row>
    <row r="419" spans="1:28" ht="16.5" hidden="1" customHeight="1" x14ac:dyDescent="0.2">
      <c r="A419" s="41"/>
      <c r="B419" s="40">
        <v>2212</v>
      </c>
      <c r="C419" s="11">
        <v>2324</v>
      </c>
      <c r="D419" s="11" t="s">
        <v>330</v>
      </c>
      <c r="E419" s="54"/>
      <c r="F419" s="183"/>
      <c r="G419" s="113"/>
      <c r="H419" s="112">
        <f t="shared" si="1163"/>
        <v>0</v>
      </c>
      <c r="I419" s="113"/>
      <c r="J419" s="112">
        <f t="shared" si="1164"/>
        <v>0</v>
      </c>
      <c r="K419" s="113"/>
      <c r="L419" s="112">
        <f t="shared" si="1165"/>
        <v>0</v>
      </c>
      <c r="M419" s="113"/>
      <c r="N419" s="112">
        <f t="shared" si="979"/>
        <v>0</v>
      </c>
      <c r="O419" s="113"/>
      <c r="P419" s="112">
        <f t="shared" si="1166"/>
        <v>0</v>
      </c>
      <c r="Q419" s="113"/>
      <c r="R419" s="112">
        <f t="shared" si="980"/>
        <v>0</v>
      </c>
      <c r="S419" s="113"/>
      <c r="T419" s="112">
        <f t="shared" si="981"/>
        <v>0</v>
      </c>
      <c r="U419" s="113"/>
      <c r="V419" s="112">
        <f t="shared" si="982"/>
        <v>0</v>
      </c>
      <c r="W419" s="113"/>
      <c r="X419" s="112">
        <f t="shared" si="1167"/>
        <v>0</v>
      </c>
      <c r="Y419" s="113"/>
      <c r="Z419" s="112">
        <f t="shared" si="1168"/>
        <v>0</v>
      </c>
      <c r="AA419" s="113"/>
      <c r="AB419" s="280" t="e">
        <f t="shared" si="988"/>
        <v>#DIV/0!</v>
      </c>
    </row>
    <row r="420" spans="1:28" ht="16.5" hidden="1" customHeight="1" x14ac:dyDescent="0.2">
      <c r="A420" s="41"/>
      <c r="B420" s="40">
        <v>2219</v>
      </c>
      <c r="C420" s="11">
        <v>2324</v>
      </c>
      <c r="D420" s="11" t="s">
        <v>432</v>
      </c>
      <c r="E420" s="54"/>
      <c r="F420" s="183"/>
      <c r="G420" s="113"/>
      <c r="H420" s="112">
        <f t="shared" ref="H420" si="1179">I420-G420</f>
        <v>0</v>
      </c>
      <c r="I420" s="113"/>
      <c r="J420" s="112">
        <f t="shared" ref="J420" si="1180">K420-I420</f>
        <v>0</v>
      </c>
      <c r="K420" s="113"/>
      <c r="L420" s="112">
        <f t="shared" ref="L420" si="1181">M420-K420</f>
        <v>0</v>
      </c>
      <c r="M420" s="113"/>
      <c r="N420" s="112">
        <f t="shared" ref="N420" si="1182">O420-M420</f>
        <v>0</v>
      </c>
      <c r="O420" s="113"/>
      <c r="P420" s="112">
        <f t="shared" ref="P420" si="1183">Q420-O420</f>
        <v>0</v>
      </c>
      <c r="Q420" s="113"/>
      <c r="R420" s="112">
        <f t="shared" ref="R420" si="1184">S420-Q420</f>
        <v>0</v>
      </c>
      <c r="S420" s="113"/>
      <c r="T420" s="112">
        <f t="shared" ref="T420" si="1185">U420-S420</f>
        <v>0</v>
      </c>
      <c r="U420" s="113"/>
      <c r="V420" s="112">
        <f t="shared" ref="V420" si="1186">W420-U420</f>
        <v>0</v>
      </c>
      <c r="W420" s="113"/>
      <c r="X420" s="112">
        <f t="shared" ref="X420" si="1187">Y420-W420</f>
        <v>0</v>
      </c>
      <c r="Y420" s="113"/>
      <c r="Z420" s="112">
        <f t="shared" ref="Z420" si="1188">AA420-Y420</f>
        <v>0</v>
      </c>
      <c r="AA420" s="113"/>
      <c r="AB420" s="280" t="e">
        <f t="shared" si="988"/>
        <v>#DIV/0!</v>
      </c>
    </row>
    <row r="421" spans="1:28" ht="17.100000000000001" hidden="1" customHeight="1" x14ac:dyDescent="0.2">
      <c r="A421" s="10"/>
      <c r="B421" s="11">
        <v>2221</v>
      </c>
      <c r="C421" s="11">
        <v>2329</v>
      </c>
      <c r="D421" s="11" t="s">
        <v>418</v>
      </c>
      <c r="E421" s="54"/>
      <c r="F421" s="183"/>
      <c r="G421" s="113"/>
      <c r="H421" s="112">
        <f t="shared" ref="H421:H426" si="1189">I421-G421</f>
        <v>0</v>
      </c>
      <c r="I421" s="113"/>
      <c r="J421" s="112">
        <f t="shared" ref="J421:J426" si="1190">K421-I421</f>
        <v>0</v>
      </c>
      <c r="K421" s="113"/>
      <c r="L421" s="112">
        <f t="shared" ref="L421:L426" si="1191">M421-K421</f>
        <v>0</v>
      </c>
      <c r="M421" s="113"/>
      <c r="N421" s="112">
        <f t="shared" ref="N421:N426" si="1192">O421-M421</f>
        <v>0</v>
      </c>
      <c r="O421" s="113"/>
      <c r="P421" s="112">
        <f t="shared" ref="P421:P426" si="1193">Q421-O421</f>
        <v>0</v>
      </c>
      <c r="Q421" s="113"/>
      <c r="R421" s="112">
        <f t="shared" ref="R421:R426" si="1194">S421-Q421</f>
        <v>0</v>
      </c>
      <c r="S421" s="113"/>
      <c r="T421" s="112">
        <f t="shared" ref="T421:T426" si="1195">U421-S421</f>
        <v>0</v>
      </c>
      <c r="U421" s="113"/>
      <c r="V421" s="112">
        <f t="shared" ref="V421:V426" si="1196">W421-U421</f>
        <v>0</v>
      </c>
      <c r="W421" s="113"/>
      <c r="X421" s="112">
        <f t="shared" ref="X421:X426" si="1197">Y421-W421</f>
        <v>0</v>
      </c>
      <c r="Y421" s="113"/>
      <c r="Z421" s="112">
        <f t="shared" ref="Z421:Z426" si="1198">AA421-Y421</f>
        <v>0</v>
      </c>
      <c r="AA421" s="113"/>
      <c r="AB421" s="280" t="e">
        <f t="shared" si="988"/>
        <v>#DIV/0!</v>
      </c>
    </row>
    <row r="422" spans="1:28" ht="17.100000000000001" hidden="1" customHeight="1" x14ac:dyDescent="0.2">
      <c r="A422" s="10"/>
      <c r="B422" s="11">
        <v>3111</v>
      </c>
      <c r="C422" s="11">
        <v>2322</v>
      </c>
      <c r="D422" s="11" t="s">
        <v>554</v>
      </c>
      <c r="E422" s="54"/>
      <c r="F422" s="183"/>
      <c r="G422" s="113"/>
      <c r="H422" s="112">
        <f t="shared" ref="H422" si="1199">I422-G422</f>
        <v>0</v>
      </c>
      <c r="I422" s="113"/>
      <c r="J422" s="112">
        <f t="shared" ref="J422" si="1200">K422-I422</f>
        <v>0</v>
      </c>
      <c r="K422" s="113"/>
      <c r="L422" s="112">
        <f t="shared" ref="L422" si="1201">M422-K422</f>
        <v>0</v>
      </c>
      <c r="M422" s="113"/>
      <c r="N422" s="112">
        <f t="shared" ref="N422" si="1202">O422-M422</f>
        <v>0</v>
      </c>
      <c r="O422" s="113"/>
      <c r="P422" s="112">
        <f t="shared" ref="P422" si="1203">Q422-O422</f>
        <v>0</v>
      </c>
      <c r="Q422" s="113"/>
      <c r="R422" s="112">
        <f t="shared" ref="R422" si="1204">S422-Q422</f>
        <v>0</v>
      </c>
      <c r="S422" s="113"/>
      <c r="T422" s="112">
        <f t="shared" ref="T422" si="1205">U422-S422</f>
        <v>0</v>
      </c>
      <c r="U422" s="113"/>
      <c r="V422" s="112">
        <f t="shared" ref="V422" si="1206">W422-U422</f>
        <v>0</v>
      </c>
      <c r="W422" s="113"/>
      <c r="X422" s="112">
        <f t="shared" ref="X422" si="1207">Y422-W422</f>
        <v>0</v>
      </c>
      <c r="Y422" s="113"/>
      <c r="Z422" s="112">
        <f t="shared" ref="Z422" si="1208">AA422-Y422</f>
        <v>0</v>
      </c>
      <c r="AA422" s="113"/>
      <c r="AB422" s="280" t="e">
        <f t="shared" si="988"/>
        <v>#DIV/0!</v>
      </c>
    </row>
    <row r="423" spans="1:28" x14ac:dyDescent="0.2">
      <c r="A423" s="11"/>
      <c r="B423" s="11">
        <v>3313</v>
      </c>
      <c r="C423" s="11">
        <v>2132</v>
      </c>
      <c r="D423" s="51" t="s">
        <v>442</v>
      </c>
      <c r="E423" s="54">
        <v>350</v>
      </c>
      <c r="F423" s="183">
        <v>350</v>
      </c>
      <c r="G423" s="113">
        <v>0</v>
      </c>
      <c r="H423" s="112">
        <f t="shared" si="1189"/>
        <v>0</v>
      </c>
      <c r="I423" s="113">
        <v>0</v>
      </c>
      <c r="J423" s="112">
        <f t="shared" si="1190"/>
        <v>0</v>
      </c>
      <c r="K423" s="113">
        <v>0</v>
      </c>
      <c r="L423" s="112">
        <f t="shared" si="1191"/>
        <v>0</v>
      </c>
      <c r="M423" s="113">
        <v>0</v>
      </c>
      <c r="N423" s="112">
        <f t="shared" si="1192"/>
        <v>0</v>
      </c>
      <c r="O423" s="113">
        <v>0</v>
      </c>
      <c r="P423" s="112">
        <f t="shared" si="1193"/>
        <v>0</v>
      </c>
      <c r="Q423" s="113"/>
      <c r="R423" s="112">
        <f t="shared" si="1194"/>
        <v>100</v>
      </c>
      <c r="S423" s="113">
        <v>100</v>
      </c>
      <c r="T423" s="112">
        <f t="shared" si="1195"/>
        <v>0</v>
      </c>
      <c r="U423" s="113">
        <v>100</v>
      </c>
      <c r="V423" s="112">
        <f t="shared" si="1196"/>
        <v>0</v>
      </c>
      <c r="W423" s="113">
        <v>100</v>
      </c>
      <c r="X423" s="112">
        <f t="shared" si="1197"/>
        <v>-100</v>
      </c>
      <c r="Y423" s="113"/>
      <c r="Z423" s="112">
        <f t="shared" si="1198"/>
        <v>0</v>
      </c>
      <c r="AA423" s="113"/>
      <c r="AB423" s="280">
        <f t="shared" si="988"/>
        <v>28.571428571428569</v>
      </c>
    </row>
    <row r="424" spans="1:28" ht="14.25" customHeight="1" x14ac:dyDescent="0.2">
      <c r="A424" s="10"/>
      <c r="B424" s="11">
        <v>3313</v>
      </c>
      <c r="C424" s="11">
        <v>2324</v>
      </c>
      <c r="D424" s="11" t="s">
        <v>629</v>
      </c>
      <c r="E424" s="54">
        <v>0</v>
      </c>
      <c r="F424" s="183">
        <v>0</v>
      </c>
      <c r="G424" s="281"/>
      <c r="H424" s="280">
        <f t="shared" ref="H424" si="1209">I424-G424</f>
        <v>0</v>
      </c>
      <c r="I424" s="281"/>
      <c r="J424" s="280">
        <f t="shared" ref="J424" si="1210">K424-I424</f>
        <v>0</v>
      </c>
      <c r="K424" s="281"/>
      <c r="L424" s="280">
        <f t="shared" ref="L424" si="1211">M424-K424</f>
        <v>0</v>
      </c>
      <c r="M424" s="281"/>
      <c r="N424" s="280">
        <f t="shared" ref="N424" si="1212">O424-M424</f>
        <v>14.8</v>
      </c>
      <c r="O424" s="281">
        <v>14.8</v>
      </c>
      <c r="P424" s="280">
        <f t="shared" ref="P424" si="1213">Q424-O424</f>
        <v>-14.8</v>
      </c>
      <c r="Q424" s="281"/>
      <c r="R424" s="280">
        <f t="shared" ref="R424" si="1214">S424-Q424</f>
        <v>14.8</v>
      </c>
      <c r="S424" s="281">
        <v>14.8</v>
      </c>
      <c r="T424" s="280">
        <f t="shared" ref="T424" si="1215">U424-S424</f>
        <v>0</v>
      </c>
      <c r="U424" s="281">
        <v>14.8</v>
      </c>
      <c r="V424" s="280">
        <f t="shared" ref="V424" si="1216">W424-U424</f>
        <v>0</v>
      </c>
      <c r="W424" s="281">
        <v>14.8</v>
      </c>
      <c r="X424" s="280">
        <f t="shared" ref="X424" si="1217">Y424-W424</f>
        <v>-14.8</v>
      </c>
      <c r="Y424" s="281"/>
      <c r="Z424" s="280">
        <f t="shared" ref="Z424" si="1218">AA424-Y424</f>
        <v>0</v>
      </c>
      <c r="AA424" s="281"/>
      <c r="AB424" s="280" t="e">
        <f t="shared" si="988"/>
        <v>#DIV/0!</v>
      </c>
    </row>
    <row r="425" spans="1:28" ht="14.25" hidden="1" customHeight="1" x14ac:dyDescent="0.2">
      <c r="A425" s="10"/>
      <c r="B425" s="11">
        <v>3326</v>
      </c>
      <c r="C425" s="11">
        <v>2324</v>
      </c>
      <c r="D425" s="11" t="s">
        <v>631</v>
      </c>
      <c r="E425" s="54">
        <v>0</v>
      </c>
      <c r="F425" s="183">
        <v>0</v>
      </c>
      <c r="G425" s="113"/>
      <c r="H425" s="112">
        <f t="shared" si="1189"/>
        <v>0</v>
      </c>
      <c r="I425" s="113"/>
      <c r="J425" s="112">
        <f t="shared" si="1190"/>
        <v>0</v>
      </c>
      <c r="K425" s="113"/>
      <c r="L425" s="112">
        <f t="shared" si="1191"/>
        <v>0</v>
      </c>
      <c r="M425" s="113"/>
      <c r="N425" s="112">
        <f t="shared" si="1192"/>
        <v>0</v>
      </c>
      <c r="O425" s="113">
        <v>0</v>
      </c>
      <c r="P425" s="112">
        <f t="shared" si="1193"/>
        <v>0</v>
      </c>
      <c r="Q425" s="113"/>
      <c r="R425" s="112">
        <f t="shared" si="1194"/>
        <v>0</v>
      </c>
      <c r="S425" s="113"/>
      <c r="T425" s="112">
        <f t="shared" si="1195"/>
        <v>0</v>
      </c>
      <c r="U425" s="113"/>
      <c r="V425" s="112">
        <f t="shared" si="1196"/>
        <v>0</v>
      </c>
      <c r="W425" s="113"/>
      <c r="X425" s="112">
        <f t="shared" si="1197"/>
        <v>0</v>
      </c>
      <c r="Y425" s="113"/>
      <c r="Z425" s="112">
        <f t="shared" si="1198"/>
        <v>0</v>
      </c>
      <c r="AA425" s="113"/>
      <c r="AB425" s="280" t="e">
        <f t="shared" si="988"/>
        <v>#DIV/0!</v>
      </c>
    </row>
    <row r="426" spans="1:28" ht="15.75" hidden="1" customHeight="1" x14ac:dyDescent="0.2">
      <c r="A426" s="10"/>
      <c r="B426" s="11">
        <v>3326</v>
      </c>
      <c r="C426" s="11">
        <v>3122</v>
      </c>
      <c r="D426" s="11" t="s">
        <v>421</v>
      </c>
      <c r="E426" s="54"/>
      <c r="F426" s="183"/>
      <c r="G426" s="113"/>
      <c r="H426" s="112">
        <f t="shared" si="1189"/>
        <v>0</v>
      </c>
      <c r="I426" s="113"/>
      <c r="J426" s="112">
        <f t="shared" si="1190"/>
        <v>0</v>
      </c>
      <c r="K426" s="113"/>
      <c r="L426" s="112">
        <f t="shared" si="1191"/>
        <v>0</v>
      </c>
      <c r="M426" s="113"/>
      <c r="N426" s="112">
        <f t="shared" si="1192"/>
        <v>0</v>
      </c>
      <c r="O426" s="113"/>
      <c r="P426" s="112">
        <f t="shared" si="1193"/>
        <v>0</v>
      </c>
      <c r="Q426" s="113"/>
      <c r="R426" s="112">
        <f t="shared" si="1194"/>
        <v>0</v>
      </c>
      <c r="S426" s="113"/>
      <c r="T426" s="112">
        <f t="shared" si="1195"/>
        <v>0</v>
      </c>
      <c r="U426" s="113"/>
      <c r="V426" s="112">
        <f t="shared" si="1196"/>
        <v>0</v>
      </c>
      <c r="W426" s="113"/>
      <c r="X426" s="112">
        <f t="shared" si="1197"/>
        <v>0</v>
      </c>
      <c r="Y426" s="113"/>
      <c r="Z426" s="112">
        <f t="shared" si="1198"/>
        <v>0</v>
      </c>
      <c r="AA426" s="113"/>
      <c r="AB426" s="280" t="e">
        <f t="shared" si="988"/>
        <v>#DIV/0!</v>
      </c>
    </row>
    <row r="427" spans="1:28" ht="23.25" hidden="1" customHeight="1" x14ac:dyDescent="0.2">
      <c r="A427" s="10"/>
      <c r="B427" s="11">
        <v>3326</v>
      </c>
      <c r="C427" s="11">
        <v>3121</v>
      </c>
      <c r="D427" s="11" t="s">
        <v>325</v>
      </c>
      <c r="E427" s="54"/>
      <c r="F427" s="183"/>
      <c r="G427" s="113"/>
      <c r="H427" s="112">
        <f t="shared" si="1163"/>
        <v>0</v>
      </c>
      <c r="I427" s="113"/>
      <c r="J427" s="112">
        <f t="shared" si="1164"/>
        <v>0</v>
      </c>
      <c r="K427" s="113"/>
      <c r="L427" s="112">
        <f t="shared" si="1165"/>
        <v>0</v>
      </c>
      <c r="M427" s="113"/>
      <c r="N427" s="112">
        <f t="shared" si="979"/>
        <v>0</v>
      </c>
      <c r="O427" s="113"/>
      <c r="P427" s="112">
        <f t="shared" si="1166"/>
        <v>0</v>
      </c>
      <c r="Q427" s="113"/>
      <c r="R427" s="112">
        <f t="shared" si="980"/>
        <v>0</v>
      </c>
      <c r="S427" s="113"/>
      <c r="T427" s="112">
        <f t="shared" si="981"/>
        <v>0</v>
      </c>
      <c r="U427" s="113"/>
      <c r="V427" s="112">
        <f t="shared" si="982"/>
        <v>0</v>
      </c>
      <c r="W427" s="113"/>
      <c r="X427" s="112">
        <f t="shared" si="1167"/>
        <v>0</v>
      </c>
      <c r="Y427" s="113"/>
      <c r="Z427" s="112">
        <f t="shared" si="1168"/>
        <v>0</v>
      </c>
      <c r="AA427" s="113"/>
      <c r="AB427" s="280" t="e">
        <f t="shared" si="988"/>
        <v>#DIV/0!</v>
      </c>
    </row>
    <row r="428" spans="1:28" x14ac:dyDescent="0.2">
      <c r="A428" s="11"/>
      <c r="B428" s="11">
        <v>3612</v>
      </c>
      <c r="C428" s="11">
        <v>2111</v>
      </c>
      <c r="D428" s="11" t="s">
        <v>231</v>
      </c>
      <c r="E428" s="54">
        <v>1470</v>
      </c>
      <c r="F428" s="183">
        <v>1470</v>
      </c>
      <c r="G428" s="113">
        <v>295.5</v>
      </c>
      <c r="H428" s="112">
        <f t="shared" si="1163"/>
        <v>157.60000000000002</v>
      </c>
      <c r="I428" s="113">
        <v>453.1</v>
      </c>
      <c r="J428" s="112">
        <f t="shared" si="1164"/>
        <v>159.19999999999993</v>
      </c>
      <c r="K428" s="113">
        <v>612.29999999999995</v>
      </c>
      <c r="L428" s="112">
        <f t="shared" si="1165"/>
        <v>165.40000000000009</v>
      </c>
      <c r="M428" s="113">
        <v>777.7</v>
      </c>
      <c r="N428" s="112">
        <f t="shared" si="979"/>
        <v>193.39999999999998</v>
      </c>
      <c r="O428" s="113">
        <v>971.1</v>
      </c>
      <c r="P428" s="112">
        <f t="shared" si="1166"/>
        <v>-971.1</v>
      </c>
      <c r="Q428" s="113"/>
      <c r="R428" s="112">
        <f t="shared" si="980"/>
        <v>1305</v>
      </c>
      <c r="S428" s="113">
        <v>1305</v>
      </c>
      <c r="T428" s="112">
        <f t="shared" si="981"/>
        <v>166.79999999999995</v>
      </c>
      <c r="U428" s="113">
        <v>1471.8</v>
      </c>
      <c r="V428" s="112">
        <f t="shared" si="982"/>
        <v>155.40000000000009</v>
      </c>
      <c r="W428" s="113">
        <v>1627.2</v>
      </c>
      <c r="X428" s="112">
        <f t="shared" si="1167"/>
        <v>-1627.2</v>
      </c>
      <c r="Y428" s="113"/>
      <c r="Z428" s="112">
        <f t="shared" si="1168"/>
        <v>0</v>
      </c>
      <c r="AA428" s="113"/>
      <c r="AB428" s="280">
        <f t="shared" si="988"/>
        <v>110.69387755102041</v>
      </c>
    </row>
    <row r="429" spans="1:28" x14ac:dyDescent="0.2">
      <c r="A429" s="11"/>
      <c r="B429" s="11">
        <v>3612</v>
      </c>
      <c r="C429" s="11">
        <v>2132</v>
      </c>
      <c r="D429" s="11" t="s">
        <v>232</v>
      </c>
      <c r="E429" s="54">
        <v>4730</v>
      </c>
      <c r="F429" s="183">
        <v>4730</v>
      </c>
      <c r="G429" s="113">
        <v>740.9</v>
      </c>
      <c r="H429" s="112">
        <f t="shared" si="1163"/>
        <v>475.69999999999993</v>
      </c>
      <c r="I429" s="113">
        <v>1216.5999999999999</v>
      </c>
      <c r="J429" s="112">
        <f t="shared" si="1164"/>
        <v>442.40000000000009</v>
      </c>
      <c r="K429" s="113">
        <v>1659</v>
      </c>
      <c r="L429" s="112">
        <f t="shared" si="1165"/>
        <v>421.09999999999991</v>
      </c>
      <c r="M429" s="113">
        <v>2080.1</v>
      </c>
      <c r="N429" s="112">
        <f t="shared" si="979"/>
        <v>433.30000000000018</v>
      </c>
      <c r="O429" s="113">
        <v>2513.4</v>
      </c>
      <c r="P429" s="112">
        <f t="shared" si="1166"/>
        <v>-2513.4</v>
      </c>
      <c r="Q429" s="113"/>
      <c r="R429" s="112">
        <f t="shared" si="980"/>
        <v>3347.7</v>
      </c>
      <c r="S429" s="113">
        <v>3347.7</v>
      </c>
      <c r="T429" s="112">
        <f t="shared" si="981"/>
        <v>427.20000000000027</v>
      </c>
      <c r="U429" s="113">
        <v>3774.9</v>
      </c>
      <c r="V429" s="112">
        <f t="shared" si="982"/>
        <v>417.09999999999991</v>
      </c>
      <c r="W429" s="113">
        <v>4192</v>
      </c>
      <c r="X429" s="112">
        <f t="shared" si="1167"/>
        <v>-4192</v>
      </c>
      <c r="Y429" s="113"/>
      <c r="Z429" s="112">
        <f t="shared" si="1168"/>
        <v>0</v>
      </c>
      <c r="AA429" s="113"/>
      <c r="AB429" s="280">
        <f t="shared" si="988"/>
        <v>88.625792811839318</v>
      </c>
    </row>
    <row r="430" spans="1:28" hidden="1" x14ac:dyDescent="0.2">
      <c r="A430" s="11"/>
      <c r="B430" s="11">
        <v>3612</v>
      </c>
      <c r="C430" s="11">
        <v>2322</v>
      </c>
      <c r="D430" s="11" t="s">
        <v>27</v>
      </c>
      <c r="E430" s="54"/>
      <c r="F430" s="183"/>
      <c r="G430" s="113"/>
      <c r="H430" s="112">
        <f t="shared" si="1163"/>
        <v>0</v>
      </c>
      <c r="I430" s="113"/>
      <c r="J430" s="112">
        <f t="shared" si="1164"/>
        <v>0</v>
      </c>
      <c r="K430" s="113"/>
      <c r="L430" s="112">
        <f t="shared" si="1165"/>
        <v>0</v>
      </c>
      <c r="M430" s="113"/>
      <c r="N430" s="112">
        <f t="shared" si="979"/>
        <v>0</v>
      </c>
      <c r="O430" s="113"/>
      <c r="P430" s="112">
        <f t="shared" si="1166"/>
        <v>0</v>
      </c>
      <c r="Q430" s="113"/>
      <c r="R430" s="112">
        <f t="shared" si="980"/>
        <v>0</v>
      </c>
      <c r="S430" s="113"/>
      <c r="T430" s="112">
        <f t="shared" si="981"/>
        <v>0</v>
      </c>
      <c r="U430" s="113"/>
      <c r="V430" s="112">
        <f t="shared" si="982"/>
        <v>0</v>
      </c>
      <c r="W430" s="113"/>
      <c r="X430" s="112">
        <f t="shared" si="1167"/>
        <v>0</v>
      </c>
      <c r="Y430" s="113"/>
      <c r="Z430" s="112">
        <f t="shared" si="1168"/>
        <v>0</v>
      </c>
      <c r="AA430" s="113"/>
      <c r="AB430" s="280" t="e">
        <f t="shared" si="988"/>
        <v>#DIV/0!</v>
      </c>
    </row>
    <row r="431" spans="1:28" x14ac:dyDescent="0.2">
      <c r="A431" s="11"/>
      <c r="B431" s="11">
        <v>3612</v>
      </c>
      <c r="C431" s="11">
        <v>2324</v>
      </c>
      <c r="D431" s="11" t="s">
        <v>632</v>
      </c>
      <c r="E431" s="54">
        <v>150</v>
      </c>
      <c r="F431" s="183">
        <v>150</v>
      </c>
      <c r="G431" s="113">
        <v>27.9</v>
      </c>
      <c r="H431" s="112">
        <f t="shared" si="1163"/>
        <v>108.1</v>
      </c>
      <c r="I431" s="113">
        <v>136</v>
      </c>
      <c r="J431" s="112">
        <f t="shared" si="1164"/>
        <v>4.6999999999999886</v>
      </c>
      <c r="K431" s="113">
        <v>140.69999999999999</v>
      </c>
      <c r="L431" s="112">
        <f t="shared" si="1165"/>
        <v>0</v>
      </c>
      <c r="M431" s="113">
        <v>140.69999999999999</v>
      </c>
      <c r="N431" s="112">
        <f t="shared" si="979"/>
        <v>23.5</v>
      </c>
      <c r="O431" s="113">
        <v>164.2</v>
      </c>
      <c r="P431" s="112">
        <f t="shared" si="1166"/>
        <v>-164.2</v>
      </c>
      <c r="Q431" s="113"/>
      <c r="R431" s="112">
        <f t="shared" si="980"/>
        <v>167.5</v>
      </c>
      <c r="S431" s="113">
        <v>167.5</v>
      </c>
      <c r="T431" s="112">
        <f t="shared" si="981"/>
        <v>0</v>
      </c>
      <c r="U431" s="113">
        <v>167.5</v>
      </c>
      <c r="V431" s="112">
        <f t="shared" si="982"/>
        <v>0</v>
      </c>
      <c r="W431" s="113">
        <v>167.5</v>
      </c>
      <c r="X431" s="112">
        <f t="shared" si="1167"/>
        <v>-167.5</v>
      </c>
      <c r="Y431" s="113"/>
      <c r="Z431" s="112">
        <f t="shared" si="1168"/>
        <v>0</v>
      </c>
      <c r="AA431" s="113"/>
      <c r="AB431" s="280">
        <f t="shared" si="988"/>
        <v>111.66666666666667</v>
      </c>
    </row>
    <row r="432" spans="1:28" hidden="1" x14ac:dyDescent="0.2">
      <c r="A432" s="11"/>
      <c r="B432" s="11">
        <v>3612</v>
      </c>
      <c r="C432" s="11">
        <v>2329</v>
      </c>
      <c r="D432" s="11" t="s">
        <v>26</v>
      </c>
      <c r="E432" s="54"/>
      <c r="F432" s="183"/>
      <c r="G432" s="113"/>
      <c r="H432" s="112">
        <f t="shared" si="1163"/>
        <v>0</v>
      </c>
      <c r="I432" s="113"/>
      <c r="J432" s="112">
        <f t="shared" si="1164"/>
        <v>0</v>
      </c>
      <c r="K432" s="113"/>
      <c r="L432" s="112">
        <f t="shared" si="1165"/>
        <v>0</v>
      </c>
      <c r="M432" s="113"/>
      <c r="N432" s="112">
        <f t="shared" si="979"/>
        <v>0</v>
      </c>
      <c r="O432" s="113"/>
      <c r="P432" s="112">
        <f t="shared" si="1166"/>
        <v>0</v>
      </c>
      <c r="Q432" s="113"/>
      <c r="R432" s="112">
        <f t="shared" si="980"/>
        <v>0</v>
      </c>
      <c r="S432" s="113"/>
      <c r="T432" s="112">
        <f t="shared" si="981"/>
        <v>0</v>
      </c>
      <c r="U432" s="113"/>
      <c r="V432" s="112">
        <f t="shared" si="982"/>
        <v>0</v>
      </c>
      <c r="W432" s="113"/>
      <c r="X432" s="112">
        <f t="shared" si="1167"/>
        <v>0</v>
      </c>
      <c r="Y432" s="113"/>
      <c r="Z432" s="112">
        <f t="shared" si="1168"/>
        <v>0</v>
      </c>
      <c r="AA432" s="113"/>
      <c r="AB432" s="280" t="e">
        <f t="shared" si="988"/>
        <v>#DIV/0!</v>
      </c>
    </row>
    <row r="433" spans="1:28" x14ac:dyDescent="0.2">
      <c r="A433" s="11"/>
      <c r="B433" s="11">
        <v>3612</v>
      </c>
      <c r="C433" s="11">
        <v>3112</v>
      </c>
      <c r="D433" s="11" t="s">
        <v>233</v>
      </c>
      <c r="E433" s="54">
        <v>15015</v>
      </c>
      <c r="F433" s="183">
        <v>15015</v>
      </c>
      <c r="G433" s="113">
        <v>1500</v>
      </c>
      <c r="H433" s="112">
        <f t="shared" si="1163"/>
        <v>2200</v>
      </c>
      <c r="I433" s="113">
        <v>3700</v>
      </c>
      <c r="J433" s="112">
        <f t="shared" si="1164"/>
        <v>500</v>
      </c>
      <c r="K433" s="113">
        <v>4200</v>
      </c>
      <c r="L433" s="112">
        <f t="shared" si="1165"/>
        <v>0</v>
      </c>
      <c r="M433" s="113">
        <v>4200</v>
      </c>
      <c r="N433" s="112">
        <f t="shared" si="979"/>
        <v>900</v>
      </c>
      <c r="O433" s="113">
        <v>5100</v>
      </c>
      <c r="P433" s="112">
        <f t="shared" si="1166"/>
        <v>-5100</v>
      </c>
      <c r="Q433" s="113"/>
      <c r="R433" s="112">
        <f t="shared" si="980"/>
        <v>5100</v>
      </c>
      <c r="S433" s="113">
        <v>5100</v>
      </c>
      <c r="T433" s="112">
        <f t="shared" si="981"/>
        <v>0</v>
      </c>
      <c r="U433" s="113">
        <v>5100</v>
      </c>
      <c r="V433" s="112">
        <f t="shared" si="982"/>
        <v>0</v>
      </c>
      <c r="W433" s="113">
        <v>5100</v>
      </c>
      <c r="X433" s="112">
        <f t="shared" si="1167"/>
        <v>-5100</v>
      </c>
      <c r="Y433" s="113"/>
      <c r="Z433" s="112">
        <f t="shared" si="1168"/>
        <v>0</v>
      </c>
      <c r="AA433" s="113"/>
      <c r="AB433" s="280">
        <f t="shared" si="988"/>
        <v>33.966033966033962</v>
      </c>
    </row>
    <row r="434" spans="1:28" x14ac:dyDescent="0.2">
      <c r="A434" s="11"/>
      <c r="B434" s="11">
        <v>3613</v>
      </c>
      <c r="C434" s="11">
        <v>2111</v>
      </c>
      <c r="D434" s="11" t="s">
        <v>234</v>
      </c>
      <c r="E434" s="54">
        <v>2450</v>
      </c>
      <c r="F434" s="183">
        <v>2450</v>
      </c>
      <c r="G434" s="113">
        <v>364.4</v>
      </c>
      <c r="H434" s="112">
        <f t="shared" si="1163"/>
        <v>201.5</v>
      </c>
      <c r="I434" s="113">
        <v>565.9</v>
      </c>
      <c r="J434" s="112">
        <f t="shared" si="1164"/>
        <v>196.5</v>
      </c>
      <c r="K434" s="113">
        <v>762.4</v>
      </c>
      <c r="L434" s="112">
        <f t="shared" si="1165"/>
        <v>219.10000000000002</v>
      </c>
      <c r="M434" s="113">
        <v>981.5</v>
      </c>
      <c r="N434" s="112">
        <f t="shared" si="979"/>
        <v>241.79999999999995</v>
      </c>
      <c r="O434" s="113">
        <v>1223.3</v>
      </c>
      <c r="P434" s="112">
        <f t="shared" si="1166"/>
        <v>-1223.3</v>
      </c>
      <c r="Q434" s="113"/>
      <c r="R434" s="112">
        <f t="shared" si="980"/>
        <v>1663.2</v>
      </c>
      <c r="S434" s="113">
        <v>1663.2</v>
      </c>
      <c r="T434" s="112">
        <f t="shared" si="981"/>
        <v>258</v>
      </c>
      <c r="U434" s="113">
        <v>1921.2</v>
      </c>
      <c r="V434" s="112">
        <f t="shared" si="982"/>
        <v>200.89999999999986</v>
      </c>
      <c r="W434" s="113">
        <v>2122.1</v>
      </c>
      <c r="X434" s="112">
        <f t="shared" si="1167"/>
        <v>-2122.1</v>
      </c>
      <c r="Y434" s="113"/>
      <c r="Z434" s="112">
        <f t="shared" si="1168"/>
        <v>0</v>
      </c>
      <c r="AA434" s="113"/>
      <c r="AB434" s="280">
        <f t="shared" si="988"/>
        <v>86.616326530612241</v>
      </c>
    </row>
    <row r="435" spans="1:28" x14ac:dyDescent="0.2">
      <c r="A435" s="11"/>
      <c r="B435" s="11">
        <v>3613</v>
      </c>
      <c r="C435" s="11">
        <v>2132</v>
      </c>
      <c r="D435" s="11" t="s">
        <v>235</v>
      </c>
      <c r="E435" s="54">
        <v>5400</v>
      </c>
      <c r="F435" s="183">
        <v>5400</v>
      </c>
      <c r="G435" s="113">
        <v>676.4</v>
      </c>
      <c r="H435" s="112">
        <f t="shared" si="1163"/>
        <v>428.19999999999993</v>
      </c>
      <c r="I435" s="113">
        <v>1104.5999999999999</v>
      </c>
      <c r="J435" s="112">
        <f t="shared" si="1164"/>
        <v>422.30000000000018</v>
      </c>
      <c r="K435" s="113">
        <v>1526.9</v>
      </c>
      <c r="L435" s="112">
        <f t="shared" si="1165"/>
        <v>527</v>
      </c>
      <c r="M435" s="113">
        <v>2053.9</v>
      </c>
      <c r="N435" s="112">
        <f t="shared" si="979"/>
        <v>584.69999999999982</v>
      </c>
      <c r="O435" s="113">
        <v>2638.6</v>
      </c>
      <c r="P435" s="112">
        <f t="shared" si="1166"/>
        <v>-2638.6</v>
      </c>
      <c r="Q435" s="113"/>
      <c r="R435" s="112">
        <f t="shared" si="980"/>
        <v>3505.9</v>
      </c>
      <c r="S435" s="113">
        <v>3505.9</v>
      </c>
      <c r="T435" s="112">
        <f t="shared" si="981"/>
        <v>554.19999999999982</v>
      </c>
      <c r="U435" s="113">
        <v>4060.1</v>
      </c>
      <c r="V435" s="112">
        <f t="shared" si="982"/>
        <v>423.79999999999973</v>
      </c>
      <c r="W435" s="113">
        <v>4483.8999999999996</v>
      </c>
      <c r="X435" s="112">
        <f t="shared" si="1167"/>
        <v>-4483.8999999999996</v>
      </c>
      <c r="Y435" s="113"/>
      <c r="Z435" s="112">
        <f t="shared" si="1168"/>
        <v>0</v>
      </c>
      <c r="AA435" s="113"/>
      <c r="AB435" s="280">
        <f t="shared" si="988"/>
        <v>83.035185185185185</v>
      </c>
    </row>
    <row r="436" spans="1:28" hidden="1" x14ac:dyDescent="0.2">
      <c r="A436" s="29"/>
      <c r="B436" s="11">
        <v>3613</v>
      </c>
      <c r="C436" s="11">
        <v>2133</v>
      </c>
      <c r="D436" s="11" t="s">
        <v>25</v>
      </c>
      <c r="E436" s="54"/>
      <c r="F436" s="183"/>
      <c r="G436" s="113"/>
      <c r="H436" s="112">
        <f t="shared" si="1163"/>
        <v>0</v>
      </c>
      <c r="I436" s="113"/>
      <c r="J436" s="112">
        <f t="shared" si="1164"/>
        <v>0</v>
      </c>
      <c r="K436" s="113"/>
      <c r="L436" s="112">
        <f t="shared" si="1165"/>
        <v>0</v>
      </c>
      <c r="M436" s="113"/>
      <c r="N436" s="112">
        <f t="shared" si="979"/>
        <v>0</v>
      </c>
      <c r="O436" s="113"/>
      <c r="P436" s="112">
        <f t="shared" si="1166"/>
        <v>0</v>
      </c>
      <c r="Q436" s="113"/>
      <c r="R436" s="112">
        <f t="shared" si="980"/>
        <v>0</v>
      </c>
      <c r="S436" s="113"/>
      <c r="T436" s="112">
        <f t="shared" si="981"/>
        <v>0</v>
      </c>
      <c r="U436" s="113"/>
      <c r="V436" s="112">
        <f t="shared" si="982"/>
        <v>0</v>
      </c>
      <c r="W436" s="113"/>
      <c r="X436" s="112">
        <f t="shared" si="1167"/>
        <v>0</v>
      </c>
      <c r="Y436" s="113"/>
      <c r="Z436" s="112">
        <f t="shared" si="1168"/>
        <v>0</v>
      </c>
      <c r="AA436" s="113"/>
      <c r="AB436" s="280" t="e">
        <f t="shared" si="988"/>
        <v>#DIV/0!</v>
      </c>
    </row>
    <row r="437" spans="1:28" hidden="1" x14ac:dyDescent="0.2">
      <c r="A437" s="29"/>
      <c r="B437" s="11">
        <v>3613</v>
      </c>
      <c r="C437" s="11">
        <v>2310</v>
      </c>
      <c r="D437" s="11" t="s">
        <v>24</v>
      </c>
      <c r="E437" s="54"/>
      <c r="F437" s="183"/>
      <c r="G437" s="113"/>
      <c r="H437" s="112">
        <f t="shared" si="1163"/>
        <v>0</v>
      </c>
      <c r="I437" s="113"/>
      <c r="J437" s="112">
        <f t="shared" si="1164"/>
        <v>0</v>
      </c>
      <c r="K437" s="113"/>
      <c r="L437" s="112">
        <f t="shared" si="1165"/>
        <v>0</v>
      </c>
      <c r="M437" s="113"/>
      <c r="N437" s="112">
        <f t="shared" si="979"/>
        <v>0</v>
      </c>
      <c r="O437" s="113"/>
      <c r="P437" s="112">
        <f t="shared" si="1166"/>
        <v>0</v>
      </c>
      <c r="Q437" s="113"/>
      <c r="R437" s="112">
        <f t="shared" si="980"/>
        <v>0</v>
      </c>
      <c r="S437" s="113"/>
      <c r="T437" s="112">
        <f t="shared" si="981"/>
        <v>0</v>
      </c>
      <c r="U437" s="113"/>
      <c r="V437" s="112">
        <f t="shared" si="982"/>
        <v>0</v>
      </c>
      <c r="W437" s="113"/>
      <c r="X437" s="112">
        <f t="shared" si="1167"/>
        <v>0</v>
      </c>
      <c r="Y437" s="113"/>
      <c r="Z437" s="112">
        <f t="shared" si="1168"/>
        <v>0</v>
      </c>
      <c r="AA437" s="113"/>
      <c r="AB437" s="280" t="e">
        <f t="shared" ref="AB437:AB469" si="1219">(W437/F437)*100</f>
        <v>#DIV/0!</v>
      </c>
    </row>
    <row r="438" spans="1:28" x14ac:dyDescent="0.2">
      <c r="A438" s="29"/>
      <c r="B438" s="11">
        <v>3613</v>
      </c>
      <c r="C438" s="11">
        <v>2322</v>
      </c>
      <c r="D438" s="11" t="s">
        <v>469</v>
      </c>
      <c r="E438" s="54">
        <v>0</v>
      </c>
      <c r="F438" s="183">
        <v>0</v>
      </c>
      <c r="G438" s="113"/>
      <c r="H438" s="112">
        <f t="shared" si="1163"/>
        <v>442.9</v>
      </c>
      <c r="I438" s="113">
        <v>442.9</v>
      </c>
      <c r="J438" s="112">
        <f t="shared" si="1164"/>
        <v>0</v>
      </c>
      <c r="K438" s="113">
        <v>442.9</v>
      </c>
      <c r="L438" s="112">
        <f t="shared" si="1165"/>
        <v>0</v>
      </c>
      <c r="M438" s="113">
        <v>442.9</v>
      </c>
      <c r="N438" s="112">
        <f t="shared" ref="N438" si="1220">O438-M438</f>
        <v>0</v>
      </c>
      <c r="O438" s="113">
        <v>442.9</v>
      </c>
      <c r="P438" s="112">
        <f t="shared" si="1166"/>
        <v>-442.9</v>
      </c>
      <c r="Q438" s="113"/>
      <c r="R438" s="112">
        <f t="shared" ref="R438" si="1221">S438-Q438</f>
        <v>442.9</v>
      </c>
      <c r="S438" s="113">
        <v>442.9</v>
      </c>
      <c r="T438" s="112">
        <f t="shared" ref="T438" si="1222">U438-S438</f>
        <v>0</v>
      </c>
      <c r="U438" s="113">
        <v>442.9</v>
      </c>
      <c r="V438" s="112">
        <f t="shared" ref="V438" si="1223">W438-U438</f>
        <v>0</v>
      </c>
      <c r="W438" s="113">
        <v>442.9</v>
      </c>
      <c r="X438" s="112">
        <f t="shared" si="1167"/>
        <v>-442.9</v>
      </c>
      <c r="Y438" s="113"/>
      <c r="Z438" s="112">
        <f t="shared" si="1168"/>
        <v>0</v>
      </c>
      <c r="AA438" s="113"/>
      <c r="AB438" s="280" t="e">
        <f t="shared" si="1219"/>
        <v>#DIV/0!</v>
      </c>
    </row>
    <row r="439" spans="1:28" x14ac:dyDescent="0.2">
      <c r="A439" s="29"/>
      <c r="B439" s="11">
        <v>3613</v>
      </c>
      <c r="C439" s="11">
        <v>2324</v>
      </c>
      <c r="D439" s="11" t="s">
        <v>633</v>
      </c>
      <c r="E439" s="54">
        <v>400</v>
      </c>
      <c r="F439" s="183">
        <v>400</v>
      </c>
      <c r="G439" s="113">
        <v>217.5</v>
      </c>
      <c r="H439" s="112">
        <f t="shared" ref="H439" si="1224">I439-G439</f>
        <v>121.10000000000002</v>
      </c>
      <c r="I439" s="113">
        <v>338.6</v>
      </c>
      <c r="J439" s="112">
        <f t="shared" ref="J439" si="1225">K439-I439</f>
        <v>26.299999999999955</v>
      </c>
      <c r="K439" s="113">
        <v>364.9</v>
      </c>
      <c r="L439" s="112">
        <f t="shared" ref="L439" si="1226">M439-K439</f>
        <v>205</v>
      </c>
      <c r="M439" s="113">
        <v>569.9</v>
      </c>
      <c r="N439" s="112">
        <f t="shared" ref="N439" si="1227">O439-M439</f>
        <v>28.5</v>
      </c>
      <c r="O439" s="113">
        <v>598.4</v>
      </c>
      <c r="P439" s="112">
        <f t="shared" ref="P439" si="1228">Q439-O439</f>
        <v>-598.4</v>
      </c>
      <c r="Q439" s="113"/>
      <c r="R439" s="112">
        <f t="shared" ref="R439" si="1229">S439-Q439</f>
        <v>652.1</v>
      </c>
      <c r="S439" s="113">
        <v>652.1</v>
      </c>
      <c r="T439" s="112">
        <f t="shared" ref="T439" si="1230">U439-S439</f>
        <v>0</v>
      </c>
      <c r="U439" s="113">
        <v>652.1</v>
      </c>
      <c r="V439" s="112">
        <f t="shared" ref="V439" si="1231">W439-U439</f>
        <v>1</v>
      </c>
      <c r="W439" s="113">
        <v>653.1</v>
      </c>
      <c r="X439" s="112">
        <f t="shared" ref="X439" si="1232">Y439-W439</f>
        <v>-653.1</v>
      </c>
      <c r="Y439" s="113"/>
      <c r="Z439" s="112">
        <f t="shared" ref="Z439" si="1233">AA439-Y439</f>
        <v>0</v>
      </c>
      <c r="AA439" s="113"/>
      <c r="AB439" s="280">
        <f t="shared" si="1219"/>
        <v>163.27500000000001</v>
      </c>
    </row>
    <row r="440" spans="1:28" hidden="1" x14ac:dyDescent="0.2">
      <c r="A440" s="29"/>
      <c r="B440" s="11">
        <v>3613</v>
      </c>
      <c r="C440" s="11">
        <v>2322</v>
      </c>
      <c r="D440" s="11" t="s">
        <v>23</v>
      </c>
      <c r="E440" s="54"/>
      <c r="F440" s="183"/>
      <c r="G440" s="113"/>
      <c r="H440" s="112">
        <f t="shared" si="1163"/>
        <v>0</v>
      </c>
      <c r="I440" s="113"/>
      <c r="J440" s="112">
        <f t="shared" si="1164"/>
        <v>0</v>
      </c>
      <c r="K440" s="113"/>
      <c r="L440" s="112">
        <f t="shared" si="1165"/>
        <v>0</v>
      </c>
      <c r="M440" s="113"/>
      <c r="N440" s="112">
        <f t="shared" si="979"/>
        <v>0</v>
      </c>
      <c r="O440" s="113"/>
      <c r="P440" s="112">
        <f t="shared" si="1166"/>
        <v>0</v>
      </c>
      <c r="Q440" s="113"/>
      <c r="R440" s="112">
        <f t="shared" si="980"/>
        <v>0</v>
      </c>
      <c r="S440" s="113"/>
      <c r="T440" s="112">
        <f t="shared" si="981"/>
        <v>0</v>
      </c>
      <c r="U440" s="113"/>
      <c r="V440" s="112">
        <f t="shared" si="982"/>
        <v>0</v>
      </c>
      <c r="W440" s="113"/>
      <c r="X440" s="112">
        <f t="shared" si="1167"/>
        <v>0</v>
      </c>
      <c r="Y440" s="113"/>
      <c r="Z440" s="112">
        <f t="shared" si="1168"/>
        <v>0</v>
      </c>
      <c r="AA440" s="113"/>
      <c r="AB440" s="280" t="e">
        <f t="shared" si="1219"/>
        <v>#DIV/0!</v>
      </c>
    </row>
    <row r="441" spans="1:28" hidden="1" x14ac:dyDescent="0.2">
      <c r="A441" s="29"/>
      <c r="B441" s="11">
        <v>3613</v>
      </c>
      <c r="C441" s="11">
        <v>2324</v>
      </c>
      <c r="D441" s="11" t="s">
        <v>236</v>
      </c>
      <c r="E441" s="54"/>
      <c r="F441" s="183"/>
      <c r="G441" s="113"/>
      <c r="H441" s="112">
        <f t="shared" si="1163"/>
        <v>0</v>
      </c>
      <c r="I441" s="113"/>
      <c r="J441" s="112">
        <f t="shared" si="1164"/>
        <v>0</v>
      </c>
      <c r="K441" s="113"/>
      <c r="L441" s="112">
        <f t="shared" si="1165"/>
        <v>0</v>
      </c>
      <c r="M441" s="113"/>
      <c r="N441" s="112">
        <f t="shared" si="979"/>
        <v>0</v>
      </c>
      <c r="O441" s="113"/>
      <c r="P441" s="112">
        <f t="shared" si="1166"/>
        <v>0</v>
      </c>
      <c r="Q441" s="113"/>
      <c r="R441" s="112">
        <f t="shared" si="980"/>
        <v>0</v>
      </c>
      <c r="S441" s="113"/>
      <c r="T441" s="112">
        <f t="shared" si="981"/>
        <v>0</v>
      </c>
      <c r="U441" s="113"/>
      <c r="V441" s="112">
        <f t="shared" si="982"/>
        <v>0</v>
      </c>
      <c r="W441" s="113"/>
      <c r="X441" s="112">
        <f t="shared" si="1167"/>
        <v>0</v>
      </c>
      <c r="Y441" s="113"/>
      <c r="Z441" s="112">
        <f t="shared" si="1168"/>
        <v>0</v>
      </c>
      <c r="AA441" s="113"/>
      <c r="AB441" s="280" t="e">
        <f t="shared" si="1219"/>
        <v>#DIV/0!</v>
      </c>
    </row>
    <row r="442" spans="1:28" hidden="1" x14ac:dyDescent="0.2">
      <c r="A442" s="29"/>
      <c r="B442" s="11">
        <v>3613</v>
      </c>
      <c r="C442" s="11">
        <v>3112</v>
      </c>
      <c r="D442" s="11" t="s">
        <v>237</v>
      </c>
      <c r="E442" s="54"/>
      <c r="F442" s="183"/>
      <c r="G442" s="113"/>
      <c r="H442" s="119">
        <f t="shared" si="1163"/>
        <v>0</v>
      </c>
      <c r="I442" s="113"/>
      <c r="J442" s="119">
        <f t="shared" si="1164"/>
        <v>0</v>
      </c>
      <c r="K442" s="113"/>
      <c r="L442" s="119">
        <f t="shared" si="1165"/>
        <v>0</v>
      </c>
      <c r="M442" s="113"/>
      <c r="N442" s="119">
        <f t="shared" si="979"/>
        <v>0</v>
      </c>
      <c r="O442" s="113"/>
      <c r="P442" s="119">
        <f t="shared" si="1166"/>
        <v>0</v>
      </c>
      <c r="Q442" s="113"/>
      <c r="R442" s="119">
        <f t="shared" si="980"/>
        <v>0</v>
      </c>
      <c r="S442" s="113"/>
      <c r="T442" s="119">
        <f t="shared" si="981"/>
        <v>0</v>
      </c>
      <c r="U442" s="113"/>
      <c r="V442" s="119">
        <f t="shared" si="982"/>
        <v>0</v>
      </c>
      <c r="W442" s="113"/>
      <c r="X442" s="119">
        <f t="shared" si="1167"/>
        <v>0</v>
      </c>
      <c r="Y442" s="113"/>
      <c r="Z442" s="119">
        <f t="shared" si="1168"/>
        <v>0</v>
      </c>
      <c r="AA442" s="113"/>
      <c r="AB442" s="280" t="e">
        <f t="shared" si="1219"/>
        <v>#DIV/0!</v>
      </c>
    </row>
    <row r="443" spans="1:28" hidden="1" x14ac:dyDescent="0.2">
      <c r="A443" s="29"/>
      <c r="B443" s="11">
        <v>3631</v>
      </c>
      <c r="C443" s="11">
        <v>2133</v>
      </c>
      <c r="D443" s="11" t="s">
        <v>238</v>
      </c>
      <c r="E443" s="54"/>
      <c r="F443" s="183"/>
      <c r="G443" s="113"/>
      <c r="H443" s="112">
        <f>I443-G443</f>
        <v>0</v>
      </c>
      <c r="I443" s="113"/>
      <c r="J443" s="112">
        <f>K443-I443</f>
        <v>0</v>
      </c>
      <c r="K443" s="113"/>
      <c r="L443" s="112">
        <f>M443-K443</f>
        <v>0</v>
      </c>
      <c r="M443" s="113"/>
      <c r="N443" s="112">
        <f t="shared" si="979"/>
        <v>0</v>
      </c>
      <c r="O443" s="113"/>
      <c r="P443" s="112">
        <f>Q443-O443</f>
        <v>0</v>
      </c>
      <c r="Q443" s="113"/>
      <c r="R443" s="112">
        <f t="shared" si="980"/>
        <v>0</v>
      </c>
      <c r="S443" s="113"/>
      <c r="T443" s="112">
        <f t="shared" si="981"/>
        <v>0</v>
      </c>
      <c r="U443" s="113"/>
      <c r="V443" s="112">
        <f t="shared" si="982"/>
        <v>0</v>
      </c>
      <c r="W443" s="113"/>
      <c r="X443" s="112">
        <f>Y443-W443</f>
        <v>0</v>
      </c>
      <c r="Y443" s="113"/>
      <c r="Z443" s="112">
        <f>AA443-Y443</f>
        <v>0</v>
      </c>
      <c r="AA443" s="113"/>
      <c r="AB443" s="280" t="e">
        <f t="shared" si="1219"/>
        <v>#DIV/0!</v>
      </c>
    </row>
    <row r="444" spans="1:28" x14ac:dyDescent="0.2">
      <c r="A444" s="29"/>
      <c r="B444" s="11">
        <v>3632</v>
      </c>
      <c r="C444" s="11">
        <v>2111</v>
      </c>
      <c r="D444" s="11" t="s">
        <v>239</v>
      </c>
      <c r="E444" s="54">
        <v>500</v>
      </c>
      <c r="F444" s="183">
        <v>500</v>
      </c>
      <c r="G444" s="113">
        <v>244.2</v>
      </c>
      <c r="H444" s="112">
        <f t="shared" ref="H444:H465" si="1234">I444-G444</f>
        <v>133.30000000000001</v>
      </c>
      <c r="I444" s="113">
        <v>377.5</v>
      </c>
      <c r="J444" s="112">
        <f t="shared" ref="J444:J465" si="1235">K444-I444</f>
        <v>63</v>
      </c>
      <c r="K444" s="113">
        <v>440.5</v>
      </c>
      <c r="L444" s="112">
        <f t="shared" ref="L444:L465" si="1236">M444-K444</f>
        <v>69.699999999999989</v>
      </c>
      <c r="M444" s="113">
        <v>510.2</v>
      </c>
      <c r="N444" s="112">
        <f t="shared" si="979"/>
        <v>98.599999999999966</v>
      </c>
      <c r="O444" s="113">
        <v>608.79999999999995</v>
      </c>
      <c r="P444" s="112">
        <f t="shared" ref="P444:P465" si="1237">Q444-O444</f>
        <v>-608.79999999999995</v>
      </c>
      <c r="Q444" s="113"/>
      <c r="R444" s="112">
        <f t="shared" si="980"/>
        <v>703.5</v>
      </c>
      <c r="S444" s="113">
        <v>703.5</v>
      </c>
      <c r="T444" s="112">
        <f t="shared" si="981"/>
        <v>67.299999999999955</v>
      </c>
      <c r="U444" s="113">
        <v>770.8</v>
      </c>
      <c r="V444" s="112">
        <f t="shared" si="982"/>
        <v>56.200000000000045</v>
      </c>
      <c r="W444" s="113">
        <v>827</v>
      </c>
      <c r="X444" s="112">
        <f t="shared" ref="X444:X465" si="1238">Y444-W444</f>
        <v>-827</v>
      </c>
      <c r="Y444" s="113"/>
      <c r="Z444" s="112">
        <f t="shared" ref="Z444:Z465" si="1239">AA444-Y444</f>
        <v>0</v>
      </c>
      <c r="AA444" s="113"/>
      <c r="AB444" s="280">
        <f t="shared" si="1219"/>
        <v>165.39999999999998</v>
      </c>
    </row>
    <row r="445" spans="1:28" x14ac:dyDescent="0.2">
      <c r="A445" s="29"/>
      <c r="B445" s="11">
        <v>3632</v>
      </c>
      <c r="C445" s="11">
        <v>2132</v>
      </c>
      <c r="D445" s="11" t="s">
        <v>240</v>
      </c>
      <c r="E445" s="54">
        <v>120</v>
      </c>
      <c r="F445" s="183">
        <v>120</v>
      </c>
      <c r="G445" s="113">
        <v>177.5</v>
      </c>
      <c r="H445" s="112">
        <f t="shared" si="1234"/>
        <v>26</v>
      </c>
      <c r="I445" s="113">
        <v>203.5</v>
      </c>
      <c r="J445" s="112">
        <f t="shared" si="1235"/>
        <v>34</v>
      </c>
      <c r="K445" s="113">
        <v>237.5</v>
      </c>
      <c r="L445" s="112">
        <f t="shared" si="1236"/>
        <v>34</v>
      </c>
      <c r="M445" s="113">
        <v>271.5</v>
      </c>
      <c r="N445" s="112">
        <f t="shared" si="979"/>
        <v>38</v>
      </c>
      <c r="O445" s="113">
        <v>309.5</v>
      </c>
      <c r="P445" s="112">
        <f t="shared" si="1237"/>
        <v>-309.5</v>
      </c>
      <c r="Q445" s="113"/>
      <c r="R445" s="112">
        <f t="shared" si="980"/>
        <v>349.5</v>
      </c>
      <c r="S445" s="113">
        <v>349.5</v>
      </c>
      <c r="T445" s="112">
        <f t="shared" si="981"/>
        <v>22</v>
      </c>
      <c r="U445" s="113">
        <v>371.5</v>
      </c>
      <c r="V445" s="112">
        <f t="shared" si="982"/>
        <v>22</v>
      </c>
      <c r="W445" s="113">
        <v>393.5</v>
      </c>
      <c r="X445" s="112">
        <f t="shared" si="1238"/>
        <v>-393.5</v>
      </c>
      <c r="Y445" s="113"/>
      <c r="Z445" s="112">
        <f t="shared" si="1239"/>
        <v>0</v>
      </c>
      <c r="AA445" s="113"/>
      <c r="AB445" s="280">
        <f t="shared" si="1219"/>
        <v>327.91666666666669</v>
      </c>
    </row>
    <row r="446" spans="1:28" x14ac:dyDescent="0.2">
      <c r="A446" s="29"/>
      <c r="B446" s="11">
        <v>3632</v>
      </c>
      <c r="C446" s="11">
        <v>2133</v>
      </c>
      <c r="D446" s="11" t="s">
        <v>241</v>
      </c>
      <c r="E446" s="54">
        <v>10</v>
      </c>
      <c r="F446" s="183">
        <v>10</v>
      </c>
      <c r="G446" s="113">
        <v>10</v>
      </c>
      <c r="H446" s="112">
        <f t="shared" si="1234"/>
        <v>0</v>
      </c>
      <c r="I446" s="113">
        <v>10</v>
      </c>
      <c r="J446" s="112">
        <f t="shared" si="1235"/>
        <v>0</v>
      </c>
      <c r="K446" s="113">
        <v>10</v>
      </c>
      <c r="L446" s="112">
        <f t="shared" si="1236"/>
        <v>0</v>
      </c>
      <c r="M446" s="113">
        <v>10</v>
      </c>
      <c r="N446" s="112">
        <f t="shared" si="979"/>
        <v>0</v>
      </c>
      <c r="O446" s="113">
        <v>10</v>
      </c>
      <c r="P446" s="112">
        <f t="shared" si="1237"/>
        <v>-10</v>
      </c>
      <c r="Q446" s="113"/>
      <c r="R446" s="112">
        <f t="shared" si="980"/>
        <v>10</v>
      </c>
      <c r="S446" s="113">
        <v>10</v>
      </c>
      <c r="T446" s="112">
        <f t="shared" si="981"/>
        <v>0</v>
      </c>
      <c r="U446" s="113">
        <v>10</v>
      </c>
      <c r="V446" s="112">
        <f t="shared" si="982"/>
        <v>0</v>
      </c>
      <c r="W446" s="113">
        <v>10</v>
      </c>
      <c r="X446" s="112">
        <f t="shared" si="1238"/>
        <v>-10</v>
      </c>
      <c r="Y446" s="113"/>
      <c r="Z446" s="112">
        <f t="shared" si="1239"/>
        <v>0</v>
      </c>
      <c r="AA446" s="113"/>
      <c r="AB446" s="280">
        <f t="shared" si="1219"/>
        <v>100</v>
      </c>
    </row>
    <row r="447" spans="1:28" x14ac:dyDescent="0.2">
      <c r="A447" s="29"/>
      <c r="B447" s="11">
        <v>3632</v>
      </c>
      <c r="C447" s="11">
        <v>2324</v>
      </c>
      <c r="D447" s="11" t="s">
        <v>634</v>
      </c>
      <c r="E447" s="54">
        <v>0</v>
      </c>
      <c r="F447" s="183">
        <v>0</v>
      </c>
      <c r="G447" s="113">
        <v>114.9</v>
      </c>
      <c r="H447" s="112">
        <f t="shared" si="1234"/>
        <v>200.70000000000002</v>
      </c>
      <c r="I447" s="113">
        <v>315.60000000000002</v>
      </c>
      <c r="J447" s="112">
        <f t="shared" si="1235"/>
        <v>1.8999999999999773</v>
      </c>
      <c r="K447" s="113">
        <v>317.5</v>
      </c>
      <c r="L447" s="112">
        <f t="shared" si="1236"/>
        <v>0</v>
      </c>
      <c r="M447" s="113">
        <v>317.5</v>
      </c>
      <c r="N447" s="112">
        <f t="shared" si="979"/>
        <v>11.199999999999989</v>
      </c>
      <c r="O447" s="113">
        <v>328.7</v>
      </c>
      <c r="P447" s="112">
        <f t="shared" si="1237"/>
        <v>-328.7</v>
      </c>
      <c r="Q447" s="113"/>
      <c r="R447" s="112">
        <f t="shared" si="980"/>
        <v>340.8</v>
      </c>
      <c r="S447" s="113">
        <v>340.8</v>
      </c>
      <c r="T447" s="112">
        <f t="shared" si="981"/>
        <v>0</v>
      </c>
      <c r="U447" s="113">
        <v>340.8</v>
      </c>
      <c r="V447" s="112">
        <f t="shared" si="982"/>
        <v>0</v>
      </c>
      <c r="W447" s="113">
        <v>340.8</v>
      </c>
      <c r="X447" s="112">
        <f t="shared" si="1238"/>
        <v>-340.8</v>
      </c>
      <c r="Y447" s="113"/>
      <c r="Z447" s="112">
        <f t="shared" si="1239"/>
        <v>0</v>
      </c>
      <c r="AA447" s="113"/>
      <c r="AB447" s="280" t="e">
        <f t="shared" si="1219"/>
        <v>#DIV/0!</v>
      </c>
    </row>
    <row r="448" spans="1:28" x14ac:dyDescent="0.2">
      <c r="A448" s="29"/>
      <c r="B448" s="11">
        <v>3632</v>
      </c>
      <c r="C448" s="11">
        <v>2329</v>
      </c>
      <c r="D448" s="11" t="s">
        <v>242</v>
      </c>
      <c r="E448" s="54">
        <v>50</v>
      </c>
      <c r="F448" s="183">
        <v>50</v>
      </c>
      <c r="G448" s="113">
        <v>14.6</v>
      </c>
      <c r="H448" s="112">
        <f t="shared" si="1234"/>
        <v>14.6</v>
      </c>
      <c r="I448" s="113">
        <v>29.2</v>
      </c>
      <c r="J448" s="112">
        <f t="shared" si="1235"/>
        <v>16.900000000000002</v>
      </c>
      <c r="K448" s="113">
        <v>46.1</v>
      </c>
      <c r="L448" s="112">
        <f t="shared" si="1236"/>
        <v>13.100000000000001</v>
      </c>
      <c r="M448" s="113">
        <v>59.2</v>
      </c>
      <c r="N448" s="112">
        <f t="shared" si="979"/>
        <v>6.5999999999999943</v>
      </c>
      <c r="O448" s="113">
        <v>65.8</v>
      </c>
      <c r="P448" s="112">
        <f t="shared" si="1237"/>
        <v>-65.8</v>
      </c>
      <c r="Q448" s="113"/>
      <c r="R448" s="112">
        <f t="shared" si="980"/>
        <v>105.2</v>
      </c>
      <c r="S448" s="113">
        <v>105.2</v>
      </c>
      <c r="T448" s="112">
        <f t="shared" si="981"/>
        <v>9.3999999999999915</v>
      </c>
      <c r="U448" s="113">
        <v>114.6</v>
      </c>
      <c r="V448" s="112">
        <f t="shared" si="982"/>
        <v>9.3000000000000114</v>
      </c>
      <c r="W448" s="113">
        <v>123.9</v>
      </c>
      <c r="X448" s="112">
        <f t="shared" si="1238"/>
        <v>-123.9</v>
      </c>
      <c r="Y448" s="113"/>
      <c r="Z448" s="112">
        <f t="shared" si="1239"/>
        <v>0</v>
      </c>
      <c r="AA448" s="113"/>
      <c r="AB448" s="280">
        <f t="shared" si="1219"/>
        <v>247.8</v>
      </c>
    </row>
    <row r="449" spans="1:28" ht="16.899999999999999" customHeight="1" x14ac:dyDescent="0.2">
      <c r="A449" s="29"/>
      <c r="B449" s="11">
        <v>3634</v>
      </c>
      <c r="C449" s="11">
        <v>2132</v>
      </c>
      <c r="D449" s="11" t="s">
        <v>22</v>
      </c>
      <c r="E449" s="54">
        <v>4000</v>
      </c>
      <c r="F449" s="183">
        <v>4000</v>
      </c>
      <c r="G449" s="113">
        <v>0</v>
      </c>
      <c r="H449" s="112">
        <f t="shared" si="1234"/>
        <v>3770.7</v>
      </c>
      <c r="I449" s="113">
        <v>3770.7</v>
      </c>
      <c r="J449" s="112">
        <f t="shared" si="1235"/>
        <v>0.1000000000003638</v>
      </c>
      <c r="K449" s="113">
        <v>3770.8</v>
      </c>
      <c r="L449" s="112">
        <f t="shared" si="1236"/>
        <v>-0.1000000000003638</v>
      </c>
      <c r="M449" s="113">
        <v>3770.7</v>
      </c>
      <c r="N449" s="112">
        <f t="shared" si="979"/>
        <v>0</v>
      </c>
      <c r="O449" s="113">
        <v>3770.7</v>
      </c>
      <c r="P449" s="112">
        <f t="shared" si="1237"/>
        <v>-3770.7</v>
      </c>
      <c r="Q449" s="113"/>
      <c r="R449" s="112">
        <f t="shared" si="980"/>
        <v>3770.7</v>
      </c>
      <c r="S449" s="113">
        <v>3770.7</v>
      </c>
      <c r="T449" s="112">
        <f t="shared" si="981"/>
        <v>0</v>
      </c>
      <c r="U449" s="113">
        <v>3770.7</v>
      </c>
      <c r="V449" s="112">
        <f t="shared" si="982"/>
        <v>0</v>
      </c>
      <c r="W449" s="113">
        <v>3770.7</v>
      </c>
      <c r="X449" s="112">
        <f t="shared" si="1238"/>
        <v>-3770.7</v>
      </c>
      <c r="Y449" s="113"/>
      <c r="Z449" s="112">
        <f t="shared" si="1239"/>
        <v>0</v>
      </c>
      <c r="AA449" s="113"/>
      <c r="AB449" s="280">
        <f t="shared" si="1219"/>
        <v>94.267499999999998</v>
      </c>
    </row>
    <row r="450" spans="1:28" ht="16.899999999999999" hidden="1" customHeight="1" x14ac:dyDescent="0.2">
      <c r="A450" s="29"/>
      <c r="B450" s="11">
        <v>3636</v>
      </c>
      <c r="C450" s="11">
        <v>2131</v>
      </c>
      <c r="D450" s="11" t="s">
        <v>21</v>
      </c>
      <c r="E450" s="54"/>
      <c r="F450" s="183"/>
      <c r="G450" s="113"/>
      <c r="H450" s="112">
        <f t="shared" si="1234"/>
        <v>0</v>
      </c>
      <c r="I450" s="113"/>
      <c r="J450" s="112">
        <f t="shared" si="1235"/>
        <v>0</v>
      </c>
      <c r="K450" s="113"/>
      <c r="L450" s="112">
        <f t="shared" si="1236"/>
        <v>0</v>
      </c>
      <c r="M450" s="113"/>
      <c r="N450" s="112">
        <f t="shared" si="979"/>
        <v>0</v>
      </c>
      <c r="O450" s="113"/>
      <c r="P450" s="112">
        <f t="shared" si="1237"/>
        <v>0</v>
      </c>
      <c r="Q450" s="113"/>
      <c r="R450" s="112">
        <f t="shared" si="980"/>
        <v>0</v>
      </c>
      <c r="S450" s="113"/>
      <c r="T450" s="112">
        <f t="shared" si="981"/>
        <v>0</v>
      </c>
      <c r="U450" s="113"/>
      <c r="V450" s="112">
        <f t="shared" si="982"/>
        <v>0</v>
      </c>
      <c r="W450" s="113"/>
      <c r="X450" s="112">
        <f t="shared" si="1238"/>
        <v>0</v>
      </c>
      <c r="Y450" s="113"/>
      <c r="Z450" s="112">
        <f t="shared" si="1239"/>
        <v>0</v>
      </c>
      <c r="AA450" s="113"/>
      <c r="AB450" s="280" t="e">
        <f t="shared" si="1219"/>
        <v>#DIV/0!</v>
      </c>
    </row>
    <row r="451" spans="1:28" ht="22.9" hidden="1" customHeight="1" x14ac:dyDescent="0.2">
      <c r="A451" s="10"/>
      <c r="B451" s="11">
        <v>3639</v>
      </c>
      <c r="C451" s="11">
        <v>2111</v>
      </c>
      <c r="D451" s="11" t="s">
        <v>477</v>
      </c>
      <c r="E451" s="54"/>
      <c r="F451" s="183"/>
      <c r="G451" s="113"/>
      <c r="H451" s="112">
        <f t="shared" si="1234"/>
        <v>0</v>
      </c>
      <c r="I451" s="113"/>
      <c r="J451" s="112">
        <f t="shared" si="1235"/>
        <v>0</v>
      </c>
      <c r="K451" s="113"/>
      <c r="L451" s="112">
        <f t="shared" si="1236"/>
        <v>0</v>
      </c>
      <c r="M451" s="113"/>
      <c r="N451" s="112">
        <f t="shared" si="979"/>
        <v>0</v>
      </c>
      <c r="O451" s="113"/>
      <c r="P451" s="112">
        <f t="shared" si="1237"/>
        <v>0</v>
      </c>
      <c r="Q451" s="113"/>
      <c r="R451" s="112">
        <f t="shared" si="980"/>
        <v>0</v>
      </c>
      <c r="S451" s="113"/>
      <c r="T451" s="112">
        <f t="shared" si="981"/>
        <v>0</v>
      </c>
      <c r="U451" s="113"/>
      <c r="V451" s="112">
        <f t="shared" si="982"/>
        <v>0</v>
      </c>
      <c r="W451" s="113"/>
      <c r="X451" s="112">
        <f t="shared" si="1238"/>
        <v>0</v>
      </c>
      <c r="Y451" s="113"/>
      <c r="Z451" s="112">
        <f t="shared" si="1239"/>
        <v>0</v>
      </c>
      <c r="AA451" s="113"/>
      <c r="AB451" s="280" t="e">
        <f t="shared" si="1219"/>
        <v>#DIV/0!</v>
      </c>
    </row>
    <row r="452" spans="1:28" x14ac:dyDescent="0.2">
      <c r="A452" s="29"/>
      <c r="B452" s="11">
        <v>3639</v>
      </c>
      <c r="C452" s="11">
        <v>2119</v>
      </c>
      <c r="D452" s="11" t="s">
        <v>244</v>
      </c>
      <c r="E452" s="54">
        <v>750</v>
      </c>
      <c r="F452" s="183">
        <v>750</v>
      </c>
      <c r="G452" s="113">
        <v>102.9</v>
      </c>
      <c r="H452" s="112">
        <f t="shared" si="1234"/>
        <v>6.2999999999999972</v>
      </c>
      <c r="I452" s="113">
        <v>109.2</v>
      </c>
      <c r="J452" s="112">
        <f t="shared" si="1235"/>
        <v>7</v>
      </c>
      <c r="K452" s="113">
        <v>116.2</v>
      </c>
      <c r="L452" s="112">
        <f t="shared" si="1236"/>
        <v>39.899999999999991</v>
      </c>
      <c r="M452" s="113">
        <v>156.1</v>
      </c>
      <c r="N452" s="112">
        <f t="shared" si="979"/>
        <v>114.9</v>
      </c>
      <c r="O452" s="113">
        <v>271</v>
      </c>
      <c r="P452" s="112">
        <f t="shared" si="1237"/>
        <v>-271</v>
      </c>
      <c r="Q452" s="113"/>
      <c r="R452" s="112">
        <f t="shared" si="980"/>
        <v>303.3</v>
      </c>
      <c r="S452" s="113">
        <v>303.3</v>
      </c>
      <c r="T452" s="112">
        <f t="shared" si="981"/>
        <v>0</v>
      </c>
      <c r="U452" s="113">
        <v>303.3</v>
      </c>
      <c r="V452" s="112">
        <f t="shared" si="982"/>
        <v>139.59999999999997</v>
      </c>
      <c r="W452" s="113">
        <v>442.9</v>
      </c>
      <c r="X452" s="112">
        <f t="shared" si="1238"/>
        <v>-442.9</v>
      </c>
      <c r="Y452" s="113"/>
      <c r="Z452" s="112">
        <f t="shared" si="1239"/>
        <v>0</v>
      </c>
      <c r="AA452" s="113"/>
      <c r="AB452" s="280">
        <f t="shared" si="1219"/>
        <v>59.053333333333335</v>
      </c>
    </row>
    <row r="453" spans="1:28" x14ac:dyDescent="0.2">
      <c r="A453" s="11"/>
      <c r="B453" s="11">
        <v>3639</v>
      </c>
      <c r="C453" s="11">
        <v>2131</v>
      </c>
      <c r="D453" s="11" t="s">
        <v>245</v>
      </c>
      <c r="E453" s="54">
        <v>2500</v>
      </c>
      <c r="F453" s="183">
        <v>2500</v>
      </c>
      <c r="G453" s="113">
        <v>889.4</v>
      </c>
      <c r="H453" s="112">
        <f t="shared" si="1234"/>
        <v>113.70000000000005</v>
      </c>
      <c r="I453" s="113">
        <v>1003.1</v>
      </c>
      <c r="J453" s="112">
        <f t="shared" si="1235"/>
        <v>671.1</v>
      </c>
      <c r="K453" s="113">
        <v>1674.2</v>
      </c>
      <c r="L453" s="112">
        <f t="shared" si="1236"/>
        <v>221.5</v>
      </c>
      <c r="M453" s="113">
        <v>1895.7</v>
      </c>
      <c r="N453" s="112">
        <f t="shared" si="979"/>
        <v>197.79999999999995</v>
      </c>
      <c r="O453" s="113">
        <v>2093.5</v>
      </c>
      <c r="P453" s="112">
        <f t="shared" si="1237"/>
        <v>-2093.5</v>
      </c>
      <c r="Q453" s="113"/>
      <c r="R453" s="112">
        <f t="shared" si="980"/>
        <v>3137.1</v>
      </c>
      <c r="S453" s="113">
        <v>3137.1</v>
      </c>
      <c r="T453" s="112">
        <f t="shared" si="981"/>
        <v>4.2000000000002728</v>
      </c>
      <c r="U453" s="113">
        <v>3141.3</v>
      </c>
      <c r="V453" s="112">
        <f t="shared" si="982"/>
        <v>310.29999999999973</v>
      </c>
      <c r="W453" s="113">
        <v>3451.6</v>
      </c>
      <c r="X453" s="112">
        <f t="shared" si="1238"/>
        <v>-3451.6</v>
      </c>
      <c r="Y453" s="113"/>
      <c r="Z453" s="112">
        <f t="shared" si="1239"/>
        <v>0</v>
      </c>
      <c r="AA453" s="113"/>
      <c r="AB453" s="280">
        <f t="shared" si="1219"/>
        <v>138.06399999999999</v>
      </c>
    </row>
    <row r="454" spans="1:28" hidden="1" x14ac:dyDescent="0.2">
      <c r="A454" s="11"/>
      <c r="B454" s="11">
        <v>3639</v>
      </c>
      <c r="C454" s="11">
        <v>2132</v>
      </c>
      <c r="D454" s="11" t="s">
        <v>246</v>
      </c>
      <c r="E454" s="54"/>
      <c r="F454" s="183"/>
      <c r="G454" s="113"/>
      <c r="H454" s="112">
        <f t="shared" si="1234"/>
        <v>0</v>
      </c>
      <c r="I454" s="113"/>
      <c r="J454" s="112">
        <f t="shared" si="1235"/>
        <v>0</v>
      </c>
      <c r="K454" s="113"/>
      <c r="L454" s="112">
        <f t="shared" si="1236"/>
        <v>0</v>
      </c>
      <c r="M454" s="113"/>
      <c r="N454" s="112">
        <f t="shared" si="979"/>
        <v>0</v>
      </c>
      <c r="O454" s="113"/>
      <c r="P454" s="112">
        <f t="shared" si="1237"/>
        <v>0</v>
      </c>
      <c r="Q454" s="113"/>
      <c r="R454" s="112">
        <f t="shared" si="980"/>
        <v>0</v>
      </c>
      <c r="S454" s="113"/>
      <c r="T454" s="112">
        <f t="shared" si="981"/>
        <v>0</v>
      </c>
      <c r="U454" s="113"/>
      <c r="V454" s="112">
        <f t="shared" si="982"/>
        <v>0</v>
      </c>
      <c r="W454" s="113">
        <v>0</v>
      </c>
      <c r="X454" s="112">
        <f t="shared" si="1238"/>
        <v>0</v>
      </c>
      <c r="Y454" s="113">
        <v>0</v>
      </c>
      <c r="Z454" s="112">
        <f t="shared" si="1239"/>
        <v>0</v>
      </c>
      <c r="AA454" s="113">
        <v>0</v>
      </c>
      <c r="AB454" s="280" t="e">
        <f t="shared" si="1219"/>
        <v>#DIV/0!</v>
      </c>
    </row>
    <row r="455" spans="1:28" ht="15" hidden="1" customHeight="1" x14ac:dyDescent="0.2">
      <c r="A455" s="11"/>
      <c r="B455" s="11">
        <v>3639</v>
      </c>
      <c r="C455" s="11">
        <v>2212</v>
      </c>
      <c r="D455" s="11" t="s">
        <v>247</v>
      </c>
      <c r="E455" s="54"/>
      <c r="F455" s="183"/>
      <c r="G455" s="113"/>
      <c r="H455" s="112">
        <f t="shared" si="1234"/>
        <v>0</v>
      </c>
      <c r="I455" s="113"/>
      <c r="J455" s="112">
        <f t="shared" si="1235"/>
        <v>0</v>
      </c>
      <c r="K455" s="113"/>
      <c r="L455" s="112">
        <f t="shared" si="1236"/>
        <v>0</v>
      </c>
      <c r="M455" s="113"/>
      <c r="N455" s="112">
        <f t="shared" si="979"/>
        <v>0</v>
      </c>
      <c r="O455" s="113"/>
      <c r="P455" s="112">
        <f t="shared" si="1237"/>
        <v>0</v>
      </c>
      <c r="Q455" s="113"/>
      <c r="R455" s="112">
        <f t="shared" si="980"/>
        <v>0</v>
      </c>
      <c r="S455" s="113"/>
      <c r="T455" s="112">
        <f t="shared" si="981"/>
        <v>0</v>
      </c>
      <c r="U455" s="113"/>
      <c r="V455" s="112">
        <f t="shared" si="982"/>
        <v>0</v>
      </c>
      <c r="W455" s="113"/>
      <c r="X455" s="112">
        <f t="shared" si="1238"/>
        <v>0</v>
      </c>
      <c r="Y455" s="113"/>
      <c r="Z455" s="112">
        <f t="shared" si="1239"/>
        <v>0</v>
      </c>
      <c r="AA455" s="113"/>
      <c r="AB455" s="280" t="e">
        <f t="shared" si="1219"/>
        <v>#DIV/0!</v>
      </c>
    </row>
    <row r="456" spans="1:28" x14ac:dyDescent="0.2">
      <c r="A456" s="11"/>
      <c r="B456" s="11">
        <v>3639</v>
      </c>
      <c r="C456" s="11">
        <v>2324</v>
      </c>
      <c r="D456" s="11" t="s">
        <v>630</v>
      </c>
      <c r="E456" s="54">
        <v>0</v>
      </c>
      <c r="F456" s="183">
        <v>0</v>
      </c>
      <c r="G456" s="113">
        <v>40.4</v>
      </c>
      <c r="H456" s="112">
        <f t="shared" si="1234"/>
        <v>32.4</v>
      </c>
      <c r="I456" s="113">
        <v>72.8</v>
      </c>
      <c r="J456" s="112">
        <f t="shared" si="1235"/>
        <v>17</v>
      </c>
      <c r="K456" s="113">
        <v>89.8</v>
      </c>
      <c r="L456" s="112">
        <f t="shared" si="1236"/>
        <v>30</v>
      </c>
      <c r="M456" s="113">
        <v>119.8</v>
      </c>
      <c r="N456" s="112">
        <f t="shared" si="979"/>
        <v>24.399999999999991</v>
      </c>
      <c r="O456" s="113">
        <v>144.19999999999999</v>
      </c>
      <c r="P456" s="112">
        <f t="shared" si="1237"/>
        <v>-144.19999999999999</v>
      </c>
      <c r="Q456" s="113"/>
      <c r="R456" s="112">
        <f t="shared" si="980"/>
        <v>236.1</v>
      </c>
      <c r="S456" s="113">
        <v>236.1</v>
      </c>
      <c r="T456" s="112">
        <f t="shared" si="981"/>
        <v>26.799999999999983</v>
      </c>
      <c r="U456" s="113">
        <v>262.89999999999998</v>
      </c>
      <c r="V456" s="112">
        <f t="shared" si="982"/>
        <v>25.900000000000034</v>
      </c>
      <c r="W456" s="113">
        <v>288.8</v>
      </c>
      <c r="X456" s="112">
        <f t="shared" si="1238"/>
        <v>-288.8</v>
      </c>
      <c r="Y456" s="113"/>
      <c r="Z456" s="112">
        <f t="shared" si="1239"/>
        <v>0</v>
      </c>
      <c r="AA456" s="113"/>
      <c r="AB456" s="280" t="e">
        <f t="shared" si="1219"/>
        <v>#DIV/0!</v>
      </c>
    </row>
    <row r="457" spans="1:28" hidden="1" x14ac:dyDescent="0.2">
      <c r="A457" s="11"/>
      <c r="B457" s="11">
        <v>3639</v>
      </c>
      <c r="C457" s="11">
        <v>2328</v>
      </c>
      <c r="D457" s="11" t="s">
        <v>20</v>
      </c>
      <c r="E457" s="54"/>
      <c r="F457" s="183"/>
      <c r="G457" s="113"/>
      <c r="H457" s="112">
        <f t="shared" si="1234"/>
        <v>0</v>
      </c>
      <c r="I457" s="113"/>
      <c r="J457" s="112">
        <f t="shared" si="1235"/>
        <v>0</v>
      </c>
      <c r="K457" s="113"/>
      <c r="L457" s="112">
        <f t="shared" si="1236"/>
        <v>0</v>
      </c>
      <c r="M457" s="113"/>
      <c r="N457" s="112">
        <f t="shared" si="979"/>
        <v>0</v>
      </c>
      <c r="O457" s="113"/>
      <c r="P457" s="112">
        <f t="shared" si="1237"/>
        <v>0</v>
      </c>
      <c r="Q457" s="113"/>
      <c r="R457" s="112">
        <f t="shared" si="980"/>
        <v>0</v>
      </c>
      <c r="S457" s="113">
        <v>0</v>
      </c>
      <c r="T457" s="112">
        <f t="shared" si="981"/>
        <v>0</v>
      </c>
      <c r="U457" s="113"/>
      <c r="V457" s="112">
        <f t="shared" si="982"/>
        <v>0</v>
      </c>
      <c r="W457" s="113"/>
      <c r="X457" s="112">
        <f t="shared" si="1238"/>
        <v>0</v>
      </c>
      <c r="Y457" s="113"/>
      <c r="Z457" s="112">
        <f t="shared" si="1239"/>
        <v>0</v>
      </c>
      <c r="AA457" s="113"/>
      <c r="AB457" s="280" t="e">
        <f t="shared" si="1219"/>
        <v>#DIV/0!</v>
      </c>
    </row>
    <row r="458" spans="1:28" ht="15" customHeight="1" x14ac:dyDescent="0.2">
      <c r="A458" s="28"/>
      <c r="B458" s="28">
        <v>3639</v>
      </c>
      <c r="C458" s="28">
        <v>2329</v>
      </c>
      <c r="D458" s="28" t="s">
        <v>19</v>
      </c>
      <c r="E458" s="54">
        <v>0</v>
      </c>
      <c r="F458" s="183">
        <v>0</v>
      </c>
      <c r="G458" s="113"/>
      <c r="H458" s="112">
        <f t="shared" si="1234"/>
        <v>4</v>
      </c>
      <c r="I458" s="113">
        <v>4</v>
      </c>
      <c r="J458" s="112">
        <f t="shared" si="1235"/>
        <v>0</v>
      </c>
      <c r="K458" s="113">
        <v>4</v>
      </c>
      <c r="L458" s="112">
        <f t="shared" si="1236"/>
        <v>0</v>
      </c>
      <c r="M458" s="113">
        <v>4</v>
      </c>
      <c r="N458" s="112">
        <f t="shared" si="979"/>
        <v>0</v>
      </c>
      <c r="O458" s="113">
        <v>4</v>
      </c>
      <c r="P458" s="112">
        <f t="shared" si="1237"/>
        <v>-4</v>
      </c>
      <c r="Q458" s="113"/>
      <c r="R458" s="112">
        <f t="shared" si="980"/>
        <v>4</v>
      </c>
      <c r="S458" s="113">
        <v>4</v>
      </c>
      <c r="T458" s="112">
        <f t="shared" si="981"/>
        <v>-4</v>
      </c>
      <c r="U458" s="113">
        <v>0</v>
      </c>
      <c r="V458" s="112">
        <f t="shared" si="982"/>
        <v>0</v>
      </c>
      <c r="W458" s="113">
        <v>0</v>
      </c>
      <c r="X458" s="112">
        <f t="shared" si="1238"/>
        <v>0</v>
      </c>
      <c r="Y458" s="113"/>
      <c r="Z458" s="112">
        <f t="shared" si="1239"/>
        <v>0</v>
      </c>
      <c r="AA458" s="113"/>
      <c r="AB458" s="280" t="e">
        <f t="shared" si="1219"/>
        <v>#DIV/0!</v>
      </c>
    </row>
    <row r="459" spans="1:28" x14ac:dyDescent="0.2">
      <c r="A459" s="11"/>
      <c r="B459" s="11">
        <v>3639</v>
      </c>
      <c r="C459" s="11">
        <v>3111</v>
      </c>
      <c r="D459" s="11" t="s">
        <v>18</v>
      </c>
      <c r="E459" s="54">
        <v>6645</v>
      </c>
      <c r="F459" s="183">
        <v>6645</v>
      </c>
      <c r="G459" s="113">
        <v>1340.2</v>
      </c>
      <c r="H459" s="112">
        <f t="shared" si="1234"/>
        <v>504</v>
      </c>
      <c r="I459" s="113">
        <v>1844.2</v>
      </c>
      <c r="J459" s="112">
        <f t="shared" si="1235"/>
        <v>369.99999999999977</v>
      </c>
      <c r="K459" s="113">
        <v>2214.1999999999998</v>
      </c>
      <c r="L459" s="112">
        <f t="shared" si="1236"/>
        <v>1875.6000000000004</v>
      </c>
      <c r="M459" s="113">
        <v>4089.8</v>
      </c>
      <c r="N459" s="112">
        <f t="shared" si="979"/>
        <v>1257.8000000000002</v>
      </c>
      <c r="O459" s="113">
        <v>5347.6</v>
      </c>
      <c r="P459" s="112">
        <f t="shared" si="1237"/>
        <v>-5347.6</v>
      </c>
      <c r="Q459" s="113"/>
      <c r="R459" s="112">
        <f t="shared" si="980"/>
        <v>5949.3</v>
      </c>
      <c r="S459" s="113">
        <v>5949.3</v>
      </c>
      <c r="T459" s="112">
        <f t="shared" si="981"/>
        <v>879.59999999999945</v>
      </c>
      <c r="U459" s="113">
        <v>6828.9</v>
      </c>
      <c r="V459" s="112">
        <f t="shared" si="982"/>
        <v>458.80000000000018</v>
      </c>
      <c r="W459" s="113">
        <v>7287.7</v>
      </c>
      <c r="X459" s="112">
        <f t="shared" si="1238"/>
        <v>-7287.7</v>
      </c>
      <c r="Y459" s="113"/>
      <c r="Z459" s="112">
        <f t="shared" si="1239"/>
        <v>0</v>
      </c>
      <c r="AA459" s="113"/>
      <c r="AB459" s="280">
        <f t="shared" si="1219"/>
        <v>109.6719337848006</v>
      </c>
    </row>
    <row r="460" spans="1:28" hidden="1" x14ac:dyDescent="0.2">
      <c r="A460" s="11"/>
      <c r="B460" s="11">
        <v>3639</v>
      </c>
      <c r="C460" s="11">
        <v>3112</v>
      </c>
      <c r="D460" s="11" t="s">
        <v>248</v>
      </c>
      <c r="E460" s="54"/>
      <c r="F460" s="183"/>
      <c r="G460" s="113"/>
      <c r="H460" s="112">
        <f t="shared" si="1234"/>
        <v>0</v>
      </c>
      <c r="I460" s="113"/>
      <c r="J460" s="112">
        <f t="shared" si="1235"/>
        <v>0</v>
      </c>
      <c r="K460" s="113"/>
      <c r="L460" s="112">
        <f t="shared" si="1236"/>
        <v>0</v>
      </c>
      <c r="M460" s="113"/>
      <c r="N460" s="112">
        <f t="shared" si="979"/>
        <v>0</v>
      </c>
      <c r="O460" s="113"/>
      <c r="P460" s="112">
        <f t="shared" si="1237"/>
        <v>0</v>
      </c>
      <c r="Q460" s="113"/>
      <c r="R460" s="112">
        <f t="shared" si="980"/>
        <v>0</v>
      </c>
      <c r="S460" s="113"/>
      <c r="T460" s="112">
        <f t="shared" si="981"/>
        <v>0</v>
      </c>
      <c r="U460" s="113"/>
      <c r="V460" s="112">
        <f t="shared" si="982"/>
        <v>0</v>
      </c>
      <c r="W460" s="113"/>
      <c r="X460" s="112">
        <f t="shared" si="1238"/>
        <v>0</v>
      </c>
      <c r="Y460" s="113"/>
      <c r="Z460" s="112">
        <f t="shared" si="1239"/>
        <v>0</v>
      </c>
      <c r="AA460" s="113"/>
      <c r="AB460" s="280" t="e">
        <f t="shared" si="1219"/>
        <v>#DIV/0!</v>
      </c>
    </row>
    <row r="461" spans="1:28" ht="15" customHeight="1" x14ac:dyDescent="0.2">
      <c r="A461" s="28"/>
      <c r="B461" s="28">
        <v>3722</v>
      </c>
      <c r="C461" s="28">
        <v>2324</v>
      </c>
      <c r="D461" s="11" t="s">
        <v>635</v>
      </c>
      <c r="E461" s="54">
        <v>0</v>
      </c>
      <c r="F461" s="183">
        <v>0</v>
      </c>
      <c r="G461" s="113">
        <v>11</v>
      </c>
      <c r="H461" s="112">
        <f t="shared" ref="H461" si="1240">I461-G461</f>
        <v>0</v>
      </c>
      <c r="I461" s="113">
        <v>11</v>
      </c>
      <c r="J461" s="112">
        <f t="shared" ref="J461" si="1241">K461-I461</f>
        <v>6.3999999999999986</v>
      </c>
      <c r="K461" s="113">
        <v>17.399999999999999</v>
      </c>
      <c r="L461" s="112">
        <f t="shared" ref="L461" si="1242">M461-K461</f>
        <v>0</v>
      </c>
      <c r="M461" s="113">
        <v>17.399999999999999</v>
      </c>
      <c r="N461" s="112">
        <f t="shared" ref="N461" si="1243">O461-M461</f>
        <v>-9.9999999999997868E-2</v>
      </c>
      <c r="O461" s="113">
        <v>17.3</v>
      </c>
      <c r="P461" s="112">
        <f t="shared" ref="P461" si="1244">Q461-O461</f>
        <v>-17.3</v>
      </c>
      <c r="Q461" s="113"/>
      <c r="R461" s="112">
        <f t="shared" ref="R461" si="1245">S461-Q461</f>
        <v>17.3</v>
      </c>
      <c r="S461" s="113">
        <v>17.3</v>
      </c>
      <c r="T461" s="112">
        <f t="shared" ref="T461" si="1246">U461-S461</f>
        <v>0</v>
      </c>
      <c r="U461" s="113">
        <v>17.3</v>
      </c>
      <c r="V461" s="112">
        <f t="shared" ref="V461" si="1247">W461-U461</f>
        <v>0</v>
      </c>
      <c r="W461" s="113">
        <v>17.3</v>
      </c>
      <c r="X461" s="112">
        <f t="shared" ref="X461" si="1248">Y461-W461</f>
        <v>-17.3</v>
      </c>
      <c r="Y461" s="113"/>
      <c r="Z461" s="112">
        <f t="shared" ref="Z461" si="1249">AA461-Y461</f>
        <v>0</v>
      </c>
      <c r="AA461" s="113"/>
      <c r="AB461" s="280" t="e">
        <f t="shared" si="1219"/>
        <v>#DIV/0!</v>
      </c>
    </row>
    <row r="462" spans="1:28" ht="15" hidden="1" customHeight="1" x14ac:dyDescent="0.2">
      <c r="A462" s="28"/>
      <c r="B462" s="28">
        <v>6310</v>
      </c>
      <c r="C462" s="28">
        <v>2141</v>
      </c>
      <c r="D462" s="28" t="s">
        <v>17</v>
      </c>
      <c r="E462" s="54"/>
      <c r="F462" s="183"/>
      <c r="G462" s="113"/>
      <c r="H462" s="112">
        <f t="shared" si="1234"/>
        <v>0</v>
      </c>
      <c r="I462" s="113"/>
      <c r="J462" s="112">
        <f t="shared" si="1235"/>
        <v>0</v>
      </c>
      <c r="K462" s="113"/>
      <c r="L462" s="112">
        <f t="shared" si="1236"/>
        <v>0</v>
      </c>
      <c r="M462" s="113"/>
      <c r="N462" s="112">
        <f t="shared" si="979"/>
        <v>0</v>
      </c>
      <c r="O462" s="113"/>
      <c r="P462" s="112">
        <f t="shared" si="1237"/>
        <v>0</v>
      </c>
      <c r="Q462" s="113"/>
      <c r="R462" s="112">
        <f t="shared" si="980"/>
        <v>0</v>
      </c>
      <c r="S462" s="113"/>
      <c r="T462" s="112">
        <f t="shared" si="981"/>
        <v>0</v>
      </c>
      <c r="U462" s="113"/>
      <c r="V462" s="112">
        <f t="shared" si="982"/>
        <v>0</v>
      </c>
      <c r="W462" s="113"/>
      <c r="X462" s="112">
        <f t="shared" si="1238"/>
        <v>0</v>
      </c>
      <c r="Y462" s="113"/>
      <c r="Z462" s="112">
        <f t="shared" si="1239"/>
        <v>0</v>
      </c>
      <c r="AA462" s="113"/>
      <c r="AB462" s="280" t="e">
        <f t="shared" si="1219"/>
        <v>#DIV/0!</v>
      </c>
    </row>
    <row r="463" spans="1:28" ht="15" hidden="1" customHeight="1" x14ac:dyDescent="0.2">
      <c r="A463" s="41"/>
      <c r="B463" s="40">
        <v>4357</v>
      </c>
      <c r="C463" s="11">
        <v>2324</v>
      </c>
      <c r="D463" s="11" t="s">
        <v>324</v>
      </c>
      <c r="E463" s="54"/>
      <c r="F463" s="183"/>
      <c r="G463" s="113"/>
      <c r="H463" s="112">
        <f t="shared" si="1234"/>
        <v>0</v>
      </c>
      <c r="I463" s="113"/>
      <c r="J463" s="112">
        <f t="shared" si="1235"/>
        <v>0</v>
      </c>
      <c r="K463" s="113"/>
      <c r="L463" s="112">
        <f t="shared" si="1236"/>
        <v>0</v>
      </c>
      <c r="M463" s="113"/>
      <c r="N463" s="112">
        <f t="shared" si="979"/>
        <v>0</v>
      </c>
      <c r="O463" s="113"/>
      <c r="P463" s="112">
        <f t="shared" si="1237"/>
        <v>0</v>
      </c>
      <c r="Q463" s="113"/>
      <c r="R463" s="112">
        <f t="shared" si="980"/>
        <v>0</v>
      </c>
      <c r="S463" s="113"/>
      <c r="T463" s="112">
        <f t="shared" si="981"/>
        <v>0</v>
      </c>
      <c r="U463" s="113"/>
      <c r="V463" s="112">
        <f t="shared" si="982"/>
        <v>0</v>
      </c>
      <c r="W463" s="113"/>
      <c r="X463" s="112">
        <f t="shared" si="1238"/>
        <v>0</v>
      </c>
      <c r="Y463" s="113"/>
      <c r="Z463" s="112">
        <f t="shared" si="1239"/>
        <v>0</v>
      </c>
      <c r="AA463" s="113"/>
      <c r="AB463" s="280" t="e">
        <f t="shared" si="1219"/>
        <v>#DIV/0!</v>
      </c>
    </row>
    <row r="464" spans="1:28" ht="15" hidden="1" customHeight="1" x14ac:dyDescent="0.2">
      <c r="A464" s="28"/>
      <c r="B464" s="28">
        <v>4374</v>
      </c>
      <c r="C464" s="28">
        <v>2322</v>
      </c>
      <c r="D464" s="28" t="s">
        <v>307</v>
      </c>
      <c r="E464" s="54"/>
      <c r="F464" s="183"/>
      <c r="G464" s="113"/>
      <c r="H464" s="112">
        <f t="shared" si="1234"/>
        <v>0</v>
      </c>
      <c r="I464" s="113"/>
      <c r="J464" s="112">
        <f t="shared" si="1235"/>
        <v>0</v>
      </c>
      <c r="K464" s="113"/>
      <c r="L464" s="112">
        <f t="shared" si="1236"/>
        <v>0</v>
      </c>
      <c r="M464" s="113"/>
      <c r="N464" s="112">
        <f t="shared" si="979"/>
        <v>0</v>
      </c>
      <c r="O464" s="113"/>
      <c r="P464" s="112">
        <f t="shared" si="1237"/>
        <v>0</v>
      </c>
      <c r="Q464" s="113"/>
      <c r="R464" s="112">
        <f t="shared" si="980"/>
        <v>0</v>
      </c>
      <c r="S464" s="113"/>
      <c r="T464" s="112">
        <f t="shared" si="981"/>
        <v>0</v>
      </c>
      <c r="U464" s="113"/>
      <c r="V464" s="112">
        <f t="shared" si="982"/>
        <v>0</v>
      </c>
      <c r="W464" s="113"/>
      <c r="X464" s="112">
        <f t="shared" si="1238"/>
        <v>0</v>
      </c>
      <c r="Y464" s="113"/>
      <c r="Z464" s="112">
        <f t="shared" si="1239"/>
        <v>0</v>
      </c>
      <c r="AA464" s="113"/>
      <c r="AB464" s="280" t="e">
        <f t="shared" si="1219"/>
        <v>#DIV/0!</v>
      </c>
    </row>
    <row r="465" spans="1:28" ht="15" customHeight="1" x14ac:dyDescent="0.2">
      <c r="A465" s="28"/>
      <c r="B465" s="28">
        <v>5512</v>
      </c>
      <c r="C465" s="28">
        <v>2324</v>
      </c>
      <c r="D465" s="28" t="s">
        <v>630</v>
      </c>
      <c r="E465" s="54">
        <v>0</v>
      </c>
      <c r="F465" s="183">
        <v>0</v>
      </c>
      <c r="G465" s="113">
        <v>15.4</v>
      </c>
      <c r="H465" s="112">
        <f t="shared" si="1234"/>
        <v>6.4999999999999982</v>
      </c>
      <c r="I465" s="113">
        <v>21.9</v>
      </c>
      <c r="J465" s="112">
        <f t="shared" si="1235"/>
        <v>0</v>
      </c>
      <c r="K465" s="113">
        <v>21.9</v>
      </c>
      <c r="L465" s="112">
        <f t="shared" si="1236"/>
        <v>0</v>
      </c>
      <c r="M465" s="113">
        <v>21.9</v>
      </c>
      <c r="N465" s="112">
        <f t="shared" si="979"/>
        <v>0</v>
      </c>
      <c r="O465" s="113">
        <v>21.9</v>
      </c>
      <c r="P465" s="112">
        <f t="shared" si="1237"/>
        <v>-21.9</v>
      </c>
      <c r="Q465" s="113"/>
      <c r="R465" s="112">
        <f t="shared" si="980"/>
        <v>21.9</v>
      </c>
      <c r="S465" s="113">
        <v>21.9</v>
      </c>
      <c r="T465" s="112">
        <f t="shared" si="981"/>
        <v>0</v>
      </c>
      <c r="U465" s="113">
        <v>21.9</v>
      </c>
      <c r="V465" s="112">
        <f t="shared" si="982"/>
        <v>0</v>
      </c>
      <c r="W465" s="113">
        <v>21.9</v>
      </c>
      <c r="X465" s="112">
        <f t="shared" si="1238"/>
        <v>-21.9</v>
      </c>
      <c r="Y465" s="113"/>
      <c r="Z465" s="112">
        <f t="shared" si="1239"/>
        <v>0</v>
      </c>
      <c r="AA465" s="113"/>
      <c r="AB465" s="280" t="e">
        <f t="shared" si="1219"/>
        <v>#DIV/0!</v>
      </c>
    </row>
    <row r="466" spans="1:28" ht="15" hidden="1" customHeight="1" x14ac:dyDescent="0.2">
      <c r="A466" s="28"/>
      <c r="B466" s="28">
        <v>6171</v>
      </c>
      <c r="C466" s="28">
        <v>2324</v>
      </c>
      <c r="D466" s="28" t="s">
        <v>297</v>
      </c>
      <c r="E466" s="54"/>
      <c r="F466" s="183"/>
      <c r="G466" s="113"/>
      <c r="I466" s="113"/>
      <c r="K466" s="113"/>
      <c r="M466" s="113"/>
      <c r="O466" s="113"/>
      <c r="Q466" s="113"/>
      <c r="S466" s="113"/>
      <c r="U466" s="113"/>
      <c r="W466" s="113"/>
      <c r="Y466" s="113"/>
      <c r="AA466" s="113"/>
      <c r="AB466" s="280" t="e">
        <f t="shared" si="1219"/>
        <v>#DIV/0!</v>
      </c>
    </row>
    <row r="467" spans="1:28" ht="15" hidden="1" customHeight="1" x14ac:dyDescent="0.2">
      <c r="A467" s="28"/>
      <c r="B467" s="28">
        <v>6402</v>
      </c>
      <c r="C467" s="28">
        <v>2229</v>
      </c>
      <c r="D467" s="28" t="s">
        <v>419</v>
      </c>
      <c r="E467" s="54"/>
      <c r="F467" s="183"/>
      <c r="G467" s="113"/>
      <c r="H467" s="112">
        <f t="shared" ref="H467" si="1250">I467-G467</f>
        <v>0</v>
      </c>
      <c r="I467" s="113"/>
      <c r="J467" s="112">
        <f t="shared" ref="J467" si="1251">K467-I467</f>
        <v>0</v>
      </c>
      <c r="K467" s="113"/>
      <c r="L467" s="112">
        <f t="shared" ref="L467" si="1252">M467-K467</f>
        <v>0</v>
      </c>
      <c r="M467" s="113"/>
      <c r="N467" s="112">
        <f t="shared" ref="N467" si="1253">O467-M467</f>
        <v>0</v>
      </c>
      <c r="O467" s="113"/>
      <c r="P467" s="112">
        <f t="shared" ref="P467" si="1254">Q467-O467</f>
        <v>0</v>
      </c>
      <c r="Q467" s="113"/>
      <c r="R467" s="112">
        <f t="shared" ref="R467" si="1255">S467-Q467</f>
        <v>0</v>
      </c>
      <c r="S467" s="113"/>
      <c r="T467" s="112">
        <f t="shared" ref="T467" si="1256">U467-S467</f>
        <v>0</v>
      </c>
      <c r="U467" s="113"/>
      <c r="V467" s="112">
        <f t="shared" ref="V467" si="1257">W467-U467</f>
        <v>0</v>
      </c>
      <c r="W467" s="113"/>
      <c r="X467" s="112">
        <f t="shared" ref="X467" si="1258">Y467-W467</f>
        <v>0</v>
      </c>
      <c r="Y467" s="113"/>
      <c r="Z467" s="112">
        <f t="shared" ref="Z467" si="1259">AA467-Y467</f>
        <v>0</v>
      </c>
      <c r="AA467" s="113"/>
      <c r="AB467" s="280" t="e">
        <f t="shared" si="1219"/>
        <v>#DIV/0!</v>
      </c>
    </row>
    <row r="468" spans="1:28" ht="15" customHeight="1" thickBot="1" x14ac:dyDescent="0.25">
      <c r="A468" s="28"/>
      <c r="B468" s="28">
        <v>6409</v>
      </c>
      <c r="C468" s="28">
        <v>2328</v>
      </c>
      <c r="D468" s="28" t="s">
        <v>243</v>
      </c>
      <c r="E468" s="55">
        <v>0</v>
      </c>
      <c r="F468" s="185">
        <v>0</v>
      </c>
      <c r="G468" s="118">
        <v>0</v>
      </c>
      <c r="H468" s="119">
        <f t="shared" ref="H468" si="1260">I468-G468</f>
        <v>146.19999999999999</v>
      </c>
      <c r="I468" s="118">
        <v>146.19999999999999</v>
      </c>
      <c r="J468" s="119">
        <f t="shared" ref="J468" si="1261">K468-I468</f>
        <v>1.5</v>
      </c>
      <c r="K468" s="118">
        <v>147.69999999999999</v>
      </c>
      <c r="L468" s="119">
        <f t="shared" ref="L468" si="1262">M468-K468</f>
        <v>-144.69999999999999</v>
      </c>
      <c r="M468" s="118">
        <v>3</v>
      </c>
      <c r="N468" s="119">
        <f t="shared" ref="N468" si="1263">O468-M468</f>
        <v>6.1999999999999993</v>
      </c>
      <c r="O468" s="118">
        <v>9.1999999999999993</v>
      </c>
      <c r="P468" s="119">
        <f t="shared" ref="P468" si="1264">Q468-O468</f>
        <v>-9.1999999999999993</v>
      </c>
      <c r="Q468" s="118"/>
      <c r="R468" s="119">
        <f t="shared" ref="R468" si="1265">S468-Q468</f>
        <v>2.8</v>
      </c>
      <c r="S468" s="118">
        <v>2.8</v>
      </c>
      <c r="T468" s="119">
        <f t="shared" ref="T468" si="1266">U468-S468</f>
        <v>6.2</v>
      </c>
      <c r="U468" s="118">
        <v>9</v>
      </c>
      <c r="V468" s="119">
        <f t="shared" ref="V468" si="1267">W468-U468</f>
        <v>1.5</v>
      </c>
      <c r="W468" s="118">
        <v>10.5</v>
      </c>
      <c r="X468" s="119">
        <f t="shared" ref="X468" si="1268">Y468-W468</f>
        <v>-10.5</v>
      </c>
      <c r="Y468" s="118"/>
      <c r="Z468" s="119">
        <f t="shared" ref="Z468" si="1269">AA468-Y468</f>
        <v>0</v>
      </c>
      <c r="AA468" s="118"/>
      <c r="AB468" s="280" t="e">
        <f t="shared" si="1219"/>
        <v>#DIV/0!</v>
      </c>
    </row>
    <row r="469" spans="1:28" s="6" customFormat="1" ht="22.5" customHeight="1" thickTop="1" thickBot="1" x14ac:dyDescent="0.3">
      <c r="A469" s="9"/>
      <c r="B469" s="9"/>
      <c r="C469" s="9"/>
      <c r="D469" s="37" t="s">
        <v>16</v>
      </c>
      <c r="E469" s="88">
        <f t="shared" ref="E469:V469" si="1270">SUM(E371:E468)</f>
        <v>53581</v>
      </c>
      <c r="F469" s="186">
        <f t="shared" si="1270"/>
        <v>85939</v>
      </c>
      <c r="G469" s="206">
        <f t="shared" si="1270"/>
        <v>7570.699999999998</v>
      </c>
      <c r="H469" s="88">
        <f t="shared" si="1270"/>
        <v>21969.600000000002</v>
      </c>
      <c r="I469" s="206">
        <f t="shared" si="1270"/>
        <v>29540.300000000003</v>
      </c>
      <c r="J469" s="88">
        <f t="shared" si="1270"/>
        <v>2942.4</v>
      </c>
      <c r="K469" s="206">
        <f t="shared" si="1270"/>
        <v>32482.700000000012</v>
      </c>
      <c r="L469" s="88">
        <f t="shared" si="1270"/>
        <v>7775.2000000000007</v>
      </c>
      <c r="M469" s="206">
        <f t="shared" si="1270"/>
        <v>40257.900000000009</v>
      </c>
      <c r="N469" s="88">
        <f t="shared" si="1270"/>
        <v>4177.7</v>
      </c>
      <c r="O469" s="206">
        <f t="shared" si="1270"/>
        <v>44435.6</v>
      </c>
      <c r="P469" s="88">
        <f t="shared" si="1270"/>
        <v>-44435.6</v>
      </c>
      <c r="Q469" s="206">
        <f t="shared" si="1270"/>
        <v>0</v>
      </c>
      <c r="R469" s="88">
        <f t="shared" si="1270"/>
        <v>56914.700000000004</v>
      </c>
      <c r="S469" s="206">
        <f t="shared" si="1270"/>
        <v>56914.700000000004</v>
      </c>
      <c r="T469" s="88">
        <f t="shared" si="1270"/>
        <v>2419.8999999999996</v>
      </c>
      <c r="U469" s="206">
        <f t="shared" si="1270"/>
        <v>59334.600000000013</v>
      </c>
      <c r="V469" s="88">
        <f t="shared" si="1270"/>
        <v>2823.8999999999992</v>
      </c>
      <c r="W469" s="206">
        <f>SUM(W375:W468)</f>
        <v>62158.5</v>
      </c>
      <c r="X469" s="88">
        <f>SUM(X371:X468)</f>
        <v>-62158.5</v>
      </c>
      <c r="Y469" s="206">
        <f>SUM(Y371:Y468)</f>
        <v>0</v>
      </c>
      <c r="Z469" s="88">
        <f>SUM(Z371:Z468)</f>
        <v>0</v>
      </c>
      <c r="AA469" s="206">
        <f>SUM(AA371:AA468)</f>
        <v>0</v>
      </c>
      <c r="AB469" s="280">
        <f t="shared" si="1219"/>
        <v>72.328628445758042</v>
      </c>
    </row>
    <row r="470" spans="1:28" ht="15" customHeight="1" x14ac:dyDescent="0.2">
      <c r="A470" s="6"/>
      <c r="B470" s="7"/>
      <c r="C470" s="7"/>
      <c r="D470" s="7"/>
      <c r="E470" s="56"/>
      <c r="F470" s="56"/>
      <c r="AA470" s="214"/>
    </row>
    <row r="471" spans="1:28" ht="15" customHeight="1" thickBot="1" x14ac:dyDescent="0.25">
      <c r="A471" s="6"/>
      <c r="B471" s="7"/>
      <c r="C471" s="7"/>
      <c r="D471" s="7"/>
      <c r="E471" s="56"/>
      <c r="F471" s="56"/>
    </row>
    <row r="472" spans="1:28" s="62" customFormat="1" ht="15.75" x14ac:dyDescent="0.25">
      <c r="A472" s="22" t="s">
        <v>14</v>
      </c>
      <c r="B472" s="22" t="s">
        <v>405</v>
      </c>
      <c r="C472" s="22" t="s">
        <v>406</v>
      </c>
      <c r="D472" s="21" t="s">
        <v>12</v>
      </c>
      <c r="E472" s="20" t="s">
        <v>11</v>
      </c>
      <c r="F472" s="20" t="s">
        <v>11</v>
      </c>
      <c r="G472" s="20" t="s">
        <v>0</v>
      </c>
      <c r="H472" s="20" t="s">
        <v>0</v>
      </c>
      <c r="I472" s="20" t="s">
        <v>0</v>
      </c>
      <c r="J472" s="20" t="s">
        <v>0</v>
      </c>
      <c r="K472" s="20" t="s">
        <v>0</v>
      </c>
      <c r="L472" s="20" t="s">
        <v>0</v>
      </c>
      <c r="M472" s="20" t="s">
        <v>0</v>
      </c>
      <c r="N472" s="20" t="s">
        <v>0</v>
      </c>
      <c r="O472" s="20" t="s">
        <v>0</v>
      </c>
      <c r="P472" s="20" t="s">
        <v>0</v>
      </c>
      <c r="Q472" s="20" t="s">
        <v>0</v>
      </c>
      <c r="R472" s="20" t="s">
        <v>0</v>
      </c>
      <c r="S472" s="20" t="s">
        <v>0</v>
      </c>
      <c r="T472" s="20" t="s">
        <v>0</v>
      </c>
      <c r="U472" s="20" t="s">
        <v>0</v>
      </c>
      <c r="V472" s="20" t="s">
        <v>0</v>
      </c>
      <c r="W472" s="20" t="s">
        <v>0</v>
      </c>
      <c r="X472" s="20" t="s">
        <v>0</v>
      </c>
      <c r="Y472" s="20" t="s">
        <v>0</v>
      </c>
      <c r="Z472" s="20" t="s">
        <v>0</v>
      </c>
      <c r="AA472" s="20" t="s">
        <v>0</v>
      </c>
      <c r="AB472" s="20" t="s">
        <v>377</v>
      </c>
    </row>
    <row r="473" spans="1:28" s="62" customFormat="1" ht="15.75" customHeight="1" thickBot="1" x14ac:dyDescent="0.3">
      <c r="A473" s="19"/>
      <c r="B473" s="19"/>
      <c r="C473" s="19"/>
      <c r="D473" s="18"/>
      <c r="E473" s="191" t="s">
        <v>10</v>
      </c>
      <c r="F473" s="191" t="s">
        <v>9</v>
      </c>
      <c r="G473" s="223" t="s">
        <v>567</v>
      </c>
      <c r="H473" s="223" t="s">
        <v>568</v>
      </c>
      <c r="I473" s="223" t="s">
        <v>569</v>
      </c>
      <c r="J473" s="223" t="s">
        <v>570</v>
      </c>
      <c r="K473" s="223" t="s">
        <v>571</v>
      </c>
      <c r="L473" s="223" t="s">
        <v>572</v>
      </c>
      <c r="M473" s="223" t="s">
        <v>573</v>
      </c>
      <c r="N473" s="223" t="s">
        <v>574</v>
      </c>
      <c r="O473" s="223" t="s">
        <v>575</v>
      </c>
      <c r="P473" s="223" t="s">
        <v>576</v>
      </c>
      <c r="Q473" s="223" t="s">
        <v>577</v>
      </c>
      <c r="R473" s="223" t="s">
        <v>578</v>
      </c>
      <c r="S473" s="223" t="s">
        <v>579</v>
      </c>
      <c r="T473" s="223" t="s">
        <v>580</v>
      </c>
      <c r="U473" s="223" t="s">
        <v>581</v>
      </c>
      <c r="V473" s="223" t="s">
        <v>582</v>
      </c>
      <c r="W473" s="223" t="s">
        <v>583</v>
      </c>
      <c r="X473" s="223" t="s">
        <v>584</v>
      </c>
      <c r="Y473" s="223" t="s">
        <v>585</v>
      </c>
      <c r="Z473" s="223" t="s">
        <v>586</v>
      </c>
      <c r="AA473" s="223" t="s">
        <v>587</v>
      </c>
      <c r="AB473" s="191" t="s">
        <v>359</v>
      </c>
    </row>
    <row r="474" spans="1:28" s="62" customFormat="1" ht="16.5" thickTop="1" x14ac:dyDescent="0.25">
      <c r="A474" s="27"/>
      <c r="B474" s="27"/>
      <c r="C474" s="27"/>
      <c r="D474" s="26"/>
      <c r="E474" s="224"/>
      <c r="F474" s="225"/>
      <c r="G474" s="226"/>
      <c r="H474" s="224"/>
      <c r="I474" s="226"/>
      <c r="J474" s="224"/>
      <c r="K474" s="226"/>
      <c r="L474" s="224"/>
      <c r="M474" s="226"/>
      <c r="N474" s="224"/>
      <c r="O474" s="226"/>
      <c r="P474" s="224"/>
      <c r="Q474" s="226"/>
      <c r="R474" s="224"/>
      <c r="S474" s="226"/>
      <c r="T474" s="224"/>
      <c r="U474" s="226"/>
      <c r="V474" s="224"/>
      <c r="W474" s="226"/>
      <c r="X474" s="224"/>
      <c r="Y474" s="226"/>
      <c r="Z474" s="224"/>
      <c r="AA474" s="226"/>
      <c r="AB474" s="224"/>
    </row>
    <row r="475" spans="1:28" s="62" customFormat="1" ht="15.75" x14ac:dyDescent="0.25">
      <c r="A475" s="227">
        <v>8888</v>
      </c>
      <c r="B475" s="11">
        <v>6171</v>
      </c>
      <c r="C475" s="11">
        <v>2329</v>
      </c>
      <c r="D475" s="11" t="s">
        <v>378</v>
      </c>
      <c r="E475" s="228">
        <v>0</v>
      </c>
      <c r="F475" s="229">
        <v>0</v>
      </c>
      <c r="G475" s="113">
        <v>-367.7</v>
      </c>
      <c r="H475" s="230">
        <v>0</v>
      </c>
      <c r="I475" s="113"/>
      <c r="J475" s="230">
        <f>K475-I475</f>
        <v>-31.6</v>
      </c>
      <c r="K475" s="113">
        <v>-31.6</v>
      </c>
      <c r="L475" s="230">
        <f>M475-K475</f>
        <v>31.6</v>
      </c>
      <c r="M475" s="113">
        <v>0</v>
      </c>
      <c r="N475" s="230">
        <f t="shared" ref="N475" si="1271">O475-M475</f>
        <v>0</v>
      </c>
      <c r="O475" s="113"/>
      <c r="P475" s="230">
        <f>Q475-O475</f>
        <v>0</v>
      </c>
      <c r="Q475" s="113"/>
      <c r="R475" s="230">
        <f>S475-Q475</f>
        <v>-320.7</v>
      </c>
      <c r="S475" s="113">
        <v>-320.7</v>
      </c>
      <c r="T475" s="230">
        <f>U475-S475</f>
        <v>320.7</v>
      </c>
      <c r="U475" s="113">
        <v>0</v>
      </c>
      <c r="V475" s="230">
        <f>W475-U475</f>
        <v>-333.5</v>
      </c>
      <c r="W475" s="113">
        <v>-333.5</v>
      </c>
      <c r="X475" s="230">
        <f>Y475-W475</f>
        <v>333.5</v>
      </c>
      <c r="Y475" s="113"/>
      <c r="Z475" s="230">
        <f>AA475-Y475</f>
        <v>0</v>
      </c>
      <c r="AA475" s="113"/>
      <c r="AB475" s="280" t="e">
        <f t="shared" ref="AB475:AB479" si="1272">(W475/F475)*100</f>
        <v>#DIV/0!</v>
      </c>
    </row>
    <row r="476" spans="1:28" s="62" customFormat="1" x14ac:dyDescent="0.2">
      <c r="A476" s="11"/>
      <c r="B476" s="11"/>
      <c r="C476" s="11"/>
      <c r="D476" s="11" t="s">
        <v>379</v>
      </c>
      <c r="E476" s="230"/>
      <c r="F476" s="229"/>
      <c r="G476" s="113"/>
      <c r="H476" s="230"/>
      <c r="I476" s="113"/>
      <c r="J476" s="230"/>
      <c r="K476" s="113" t="s">
        <v>468</v>
      </c>
      <c r="L476" s="230"/>
      <c r="M476" s="113"/>
      <c r="N476" s="230"/>
      <c r="O476" s="113"/>
      <c r="P476" s="230"/>
      <c r="Q476" s="113"/>
      <c r="R476" s="230"/>
      <c r="S476" s="113"/>
      <c r="T476" s="230"/>
      <c r="U476" s="113"/>
      <c r="V476" s="230"/>
      <c r="W476" s="113"/>
      <c r="X476" s="230"/>
      <c r="Y476" s="113"/>
      <c r="Z476" s="230"/>
      <c r="AA476" s="113"/>
      <c r="AB476" s="280" t="e">
        <f t="shared" si="1272"/>
        <v>#DIV/0!</v>
      </c>
    </row>
    <row r="477" spans="1:28" s="62" customFormat="1" x14ac:dyDescent="0.2">
      <c r="A477" s="29"/>
      <c r="B477" s="29"/>
      <c r="C477" s="29"/>
      <c r="D477" s="29" t="s">
        <v>380</v>
      </c>
      <c r="E477" s="230"/>
      <c r="F477" s="232"/>
      <c r="G477" s="118"/>
      <c r="H477" s="231"/>
      <c r="I477" s="118"/>
      <c r="J477" s="231"/>
      <c r="K477" s="118"/>
      <c r="L477" s="231"/>
      <c r="M477" s="118"/>
      <c r="N477" s="231"/>
      <c r="O477" s="118"/>
      <c r="P477" s="231"/>
      <c r="Q477" s="118"/>
      <c r="R477" s="231"/>
      <c r="S477" s="118"/>
      <c r="T477" s="231"/>
      <c r="U477" s="118"/>
      <c r="V477" s="231"/>
      <c r="W477" s="118"/>
      <c r="X477" s="231"/>
      <c r="Y477" s="118"/>
      <c r="Z477" s="231"/>
      <c r="AA477" s="118"/>
      <c r="AB477" s="280" t="e">
        <f t="shared" si="1272"/>
        <v>#DIV/0!</v>
      </c>
    </row>
    <row r="478" spans="1:28" s="62" customFormat="1" ht="16.5" thickBot="1" x14ac:dyDescent="0.3">
      <c r="A478" s="272">
        <v>9999</v>
      </c>
      <c r="B478" s="29">
        <v>6171</v>
      </c>
      <c r="C478" s="29">
        <v>2329</v>
      </c>
      <c r="D478" s="29" t="s">
        <v>381</v>
      </c>
      <c r="E478" s="273">
        <v>0</v>
      </c>
      <c r="F478" s="232">
        <v>0</v>
      </c>
      <c r="G478" s="118">
        <v>-46</v>
      </c>
      <c r="H478" s="231">
        <v>-10</v>
      </c>
      <c r="I478" s="118">
        <v>-64.900000000000006</v>
      </c>
      <c r="J478" s="231">
        <f>K478-I478</f>
        <v>64.900000000000006</v>
      </c>
      <c r="K478" s="118"/>
      <c r="L478" s="231">
        <f t="shared" ref="L478" si="1273">M478-K478</f>
        <v>-182.2</v>
      </c>
      <c r="M478" s="118">
        <v>-182.2</v>
      </c>
      <c r="N478" s="231">
        <f t="shared" ref="N478" si="1274">O478-M478</f>
        <v>157</v>
      </c>
      <c r="O478" s="118">
        <v>-25.2</v>
      </c>
      <c r="P478" s="231">
        <f>Q478-O478</f>
        <v>25.2</v>
      </c>
      <c r="Q478" s="118"/>
      <c r="R478" s="231">
        <f>S478-Q478</f>
        <v>-16</v>
      </c>
      <c r="S478" s="118">
        <v>-16</v>
      </c>
      <c r="T478" s="231">
        <v>-29.1</v>
      </c>
      <c r="U478" s="118">
        <v>-7.7</v>
      </c>
      <c r="V478" s="231">
        <f>W478-U478</f>
        <v>0.20000000000000018</v>
      </c>
      <c r="W478" s="118">
        <v>-7.5</v>
      </c>
      <c r="X478" s="231">
        <f>Y478-W478</f>
        <v>7.5</v>
      </c>
      <c r="Y478" s="118"/>
      <c r="Z478" s="231">
        <f>AA478-Y478</f>
        <v>0</v>
      </c>
      <c r="AA478" s="118"/>
      <c r="AB478" s="280" t="e">
        <f t="shared" si="1272"/>
        <v>#DIV/0!</v>
      </c>
    </row>
    <row r="479" spans="1:28" s="6" customFormat="1" ht="22.5" customHeight="1" thickTop="1" thickBot="1" x14ac:dyDescent="0.3">
      <c r="A479" s="38"/>
      <c r="B479" s="38"/>
      <c r="C479" s="38"/>
      <c r="D479" s="37" t="s">
        <v>382</v>
      </c>
      <c r="E479" s="218">
        <f t="shared" ref="E479:AA479" si="1275">SUM(E475,E478)</f>
        <v>0</v>
      </c>
      <c r="F479" s="274">
        <f t="shared" si="1275"/>
        <v>0</v>
      </c>
      <c r="G479" s="275">
        <f t="shared" si="1275"/>
        <v>-413.7</v>
      </c>
      <c r="H479" s="218">
        <f t="shared" si="1275"/>
        <v>-10</v>
      </c>
      <c r="I479" s="275">
        <f t="shared" si="1275"/>
        <v>-64.900000000000006</v>
      </c>
      <c r="J479" s="218">
        <f t="shared" si="1275"/>
        <v>33.300000000000004</v>
      </c>
      <c r="K479" s="275">
        <f t="shared" si="1275"/>
        <v>-31.6</v>
      </c>
      <c r="L479" s="218">
        <f t="shared" si="1275"/>
        <v>-150.6</v>
      </c>
      <c r="M479" s="275">
        <f t="shared" si="1275"/>
        <v>-182.2</v>
      </c>
      <c r="N479" s="218">
        <f t="shared" si="1275"/>
        <v>157</v>
      </c>
      <c r="O479" s="275">
        <f t="shared" si="1275"/>
        <v>-25.2</v>
      </c>
      <c r="P479" s="218">
        <f t="shared" si="1275"/>
        <v>25.2</v>
      </c>
      <c r="Q479" s="275">
        <f t="shared" si="1275"/>
        <v>0</v>
      </c>
      <c r="R479" s="218">
        <f t="shared" si="1275"/>
        <v>-336.7</v>
      </c>
      <c r="S479" s="275">
        <f t="shared" si="1275"/>
        <v>-336.7</v>
      </c>
      <c r="T479" s="218">
        <f t="shared" si="1275"/>
        <v>291.59999999999997</v>
      </c>
      <c r="U479" s="275">
        <f t="shared" si="1275"/>
        <v>-7.7</v>
      </c>
      <c r="V479" s="218">
        <f t="shared" si="1275"/>
        <v>-333.3</v>
      </c>
      <c r="W479" s="275">
        <f t="shared" si="1275"/>
        <v>-341</v>
      </c>
      <c r="X479" s="218">
        <f t="shared" si="1275"/>
        <v>341</v>
      </c>
      <c r="Y479" s="275">
        <f t="shared" si="1275"/>
        <v>0</v>
      </c>
      <c r="Z479" s="218">
        <f t="shared" si="1275"/>
        <v>0</v>
      </c>
      <c r="AA479" s="275">
        <f t="shared" si="1275"/>
        <v>0</v>
      </c>
      <c r="AB479" s="280" t="e">
        <f t="shared" si="1272"/>
        <v>#DIV/0!</v>
      </c>
    </row>
    <row r="480" spans="1:28" ht="15" customHeight="1" x14ac:dyDescent="0.2">
      <c r="A480" s="6"/>
      <c r="B480" s="7"/>
      <c r="C480" s="7"/>
      <c r="D480" s="7"/>
      <c r="E480" s="187"/>
      <c r="F480" s="187"/>
    </row>
    <row r="481" spans="1:28" ht="15" customHeight="1" x14ac:dyDescent="0.2">
      <c r="A481" s="6"/>
      <c r="B481" s="7"/>
      <c r="C481" s="7"/>
      <c r="D481" s="7"/>
      <c r="E481" s="56"/>
      <c r="F481" s="56"/>
    </row>
    <row r="482" spans="1:28" ht="10.5" customHeight="1" thickBot="1" x14ac:dyDescent="0.25">
      <c r="A482" s="6"/>
      <c r="B482" s="6"/>
      <c r="C482" s="6"/>
      <c r="D482" s="6"/>
    </row>
    <row r="483" spans="1:28" ht="15.75" x14ac:dyDescent="0.25">
      <c r="A483" s="22" t="s">
        <v>14</v>
      </c>
      <c r="B483" s="22" t="s">
        <v>405</v>
      </c>
      <c r="C483" s="22" t="s">
        <v>406</v>
      </c>
      <c r="D483" s="21" t="s">
        <v>12</v>
      </c>
      <c r="E483" s="20" t="s">
        <v>11</v>
      </c>
      <c r="F483" s="20" t="s">
        <v>11</v>
      </c>
      <c r="G483" s="20" t="s">
        <v>0</v>
      </c>
      <c r="H483" s="20" t="s">
        <v>0</v>
      </c>
      <c r="I483" s="20" t="s">
        <v>0</v>
      </c>
      <c r="J483" s="20" t="s">
        <v>0</v>
      </c>
      <c r="K483" s="20" t="s">
        <v>0</v>
      </c>
      <c r="L483" s="20" t="s">
        <v>0</v>
      </c>
      <c r="M483" s="20" t="s">
        <v>0</v>
      </c>
      <c r="N483" s="20" t="s">
        <v>0</v>
      </c>
      <c r="O483" s="20" t="s">
        <v>0</v>
      </c>
      <c r="P483" s="20" t="s">
        <v>0</v>
      </c>
      <c r="Q483" s="20" t="s">
        <v>0</v>
      </c>
      <c r="R483" s="20" t="s">
        <v>0</v>
      </c>
      <c r="S483" s="20" t="s">
        <v>0</v>
      </c>
      <c r="T483" s="20" t="s">
        <v>0</v>
      </c>
      <c r="U483" s="20" t="s">
        <v>0</v>
      </c>
      <c r="V483" s="20" t="s">
        <v>0</v>
      </c>
      <c r="W483" s="20" t="s">
        <v>0</v>
      </c>
      <c r="X483" s="20" t="s">
        <v>0</v>
      </c>
      <c r="Y483" s="20" t="s">
        <v>0</v>
      </c>
      <c r="Z483" s="20" t="s">
        <v>0</v>
      </c>
      <c r="AA483" s="20" t="s">
        <v>0</v>
      </c>
      <c r="AB483" s="114" t="s">
        <v>350</v>
      </c>
    </row>
    <row r="484" spans="1:28" ht="15.75" customHeight="1" thickBot="1" x14ac:dyDescent="0.3">
      <c r="A484" s="19"/>
      <c r="B484" s="19"/>
      <c r="C484" s="19"/>
      <c r="D484" s="18"/>
      <c r="E484" s="191" t="s">
        <v>10</v>
      </c>
      <c r="F484" s="193" t="s">
        <v>9</v>
      </c>
      <c r="G484" s="223" t="s">
        <v>567</v>
      </c>
      <c r="H484" s="223" t="s">
        <v>568</v>
      </c>
      <c r="I484" s="223" t="s">
        <v>569</v>
      </c>
      <c r="J484" s="223" t="s">
        <v>570</v>
      </c>
      <c r="K484" s="223" t="s">
        <v>571</v>
      </c>
      <c r="L484" s="223" t="s">
        <v>572</v>
      </c>
      <c r="M484" s="223" t="s">
        <v>573</v>
      </c>
      <c r="N484" s="223" t="s">
        <v>574</v>
      </c>
      <c r="O484" s="223" t="s">
        <v>575</v>
      </c>
      <c r="P484" s="223" t="s">
        <v>576</v>
      </c>
      <c r="Q484" s="223" t="s">
        <v>577</v>
      </c>
      <c r="R484" s="223" t="s">
        <v>578</v>
      </c>
      <c r="S484" s="223" t="s">
        <v>579</v>
      </c>
      <c r="T484" s="223" t="s">
        <v>580</v>
      </c>
      <c r="U484" s="223" t="s">
        <v>581</v>
      </c>
      <c r="V484" s="223" t="s">
        <v>582</v>
      </c>
      <c r="W484" s="223" t="s">
        <v>583</v>
      </c>
      <c r="X484" s="223" t="s">
        <v>584</v>
      </c>
      <c r="Y484" s="223" t="s">
        <v>585</v>
      </c>
      <c r="Z484" s="223" t="s">
        <v>586</v>
      </c>
      <c r="AA484" s="223" t="s">
        <v>587</v>
      </c>
      <c r="AB484" s="120" t="s">
        <v>351</v>
      </c>
    </row>
    <row r="485" spans="1:28" s="247" customFormat="1" ht="30.75" customHeight="1" thickTop="1" thickBot="1" x14ac:dyDescent="0.3">
      <c r="A485" s="243"/>
      <c r="B485" s="244"/>
      <c r="C485" s="245"/>
      <c r="D485" s="242" t="s">
        <v>15</v>
      </c>
      <c r="E485" s="246">
        <f t="shared" ref="E485:AA485" si="1276">SUM(E42,E66,E149,E192,E233,E273,E363,E469,E479)</f>
        <v>583393</v>
      </c>
      <c r="F485" s="268">
        <f t="shared" si="1276"/>
        <v>679889.10000000009</v>
      </c>
      <c r="G485" s="246">
        <f t="shared" si="1276"/>
        <v>94896.000000000015</v>
      </c>
      <c r="H485" s="246">
        <f t="shared" si="1276"/>
        <v>84948.300000000017</v>
      </c>
      <c r="I485" s="246">
        <f t="shared" si="1276"/>
        <v>180203.1</v>
      </c>
      <c r="J485" s="246">
        <f t="shared" si="1276"/>
        <v>64232.19999999999</v>
      </c>
      <c r="K485" s="246">
        <f t="shared" si="1276"/>
        <v>244435.30000000002</v>
      </c>
      <c r="L485" s="246">
        <f t="shared" si="1276"/>
        <v>66861.399999999994</v>
      </c>
      <c r="M485" s="246">
        <f t="shared" si="1276"/>
        <v>311296.7</v>
      </c>
      <c r="N485" s="246">
        <f t="shared" si="1276"/>
        <v>91458.6</v>
      </c>
      <c r="O485" s="246">
        <f t="shared" si="1276"/>
        <v>402764.3</v>
      </c>
      <c r="P485" s="246">
        <f t="shared" si="1276"/>
        <v>-402755.3</v>
      </c>
      <c r="Q485" s="246">
        <f t="shared" si="1276"/>
        <v>0</v>
      </c>
      <c r="R485" s="246">
        <f t="shared" si="1276"/>
        <v>520708.20000000013</v>
      </c>
      <c r="S485" s="246">
        <f t="shared" si="1276"/>
        <v>520722.20000000013</v>
      </c>
      <c r="T485" s="246">
        <f t="shared" si="1276"/>
        <v>54531.699999999983</v>
      </c>
      <c r="U485" s="246">
        <f t="shared" si="1276"/>
        <v>575291.30000000016</v>
      </c>
      <c r="V485" s="246">
        <f t="shared" si="1276"/>
        <v>50866.000000000007</v>
      </c>
      <c r="W485" s="246">
        <f t="shared" si="1276"/>
        <v>626157.30000000005</v>
      </c>
      <c r="X485" s="246">
        <f t="shared" si="1276"/>
        <v>-626143.30000000005</v>
      </c>
      <c r="Y485" s="246">
        <f t="shared" si="1276"/>
        <v>0</v>
      </c>
      <c r="Z485" s="246">
        <f t="shared" si="1276"/>
        <v>0</v>
      </c>
      <c r="AA485" s="246">
        <f t="shared" si="1276"/>
        <v>0</v>
      </c>
      <c r="AB485" s="140">
        <f>(W485/F485)*100</f>
        <v>92.096975815614641</v>
      </c>
    </row>
    <row r="486" spans="1:28" ht="12" customHeight="1" x14ac:dyDescent="0.25">
      <c r="A486" s="8"/>
      <c r="B486" s="25"/>
      <c r="C486" s="24"/>
      <c r="D486" s="23"/>
      <c r="E486" s="199"/>
      <c r="F486" s="199"/>
    </row>
    <row r="487" spans="1:28" ht="15" hidden="1" customHeight="1" x14ac:dyDescent="0.25">
      <c r="A487" s="8"/>
      <c r="B487" s="25"/>
      <c r="C487" s="24"/>
      <c r="D487" s="23"/>
      <c r="E487" s="199"/>
      <c r="F487" s="199"/>
    </row>
    <row r="488" spans="1:28" ht="12.75" hidden="1" customHeight="1" x14ac:dyDescent="0.25">
      <c r="A488" s="8"/>
      <c r="B488" s="25"/>
      <c r="C488" s="24"/>
      <c r="D488" s="23"/>
      <c r="E488" s="199"/>
      <c r="F488" s="199"/>
    </row>
    <row r="489" spans="1:28" ht="12.75" hidden="1" customHeight="1" x14ac:dyDescent="0.25">
      <c r="A489" s="8"/>
      <c r="B489" s="25"/>
      <c r="C489" s="24"/>
      <c r="D489" s="23"/>
      <c r="E489" s="199"/>
      <c r="F489" s="199"/>
    </row>
    <row r="490" spans="1:28" ht="12.75" hidden="1" customHeight="1" x14ac:dyDescent="0.25">
      <c r="A490" s="8"/>
      <c r="B490" s="25"/>
      <c r="C490" s="24"/>
      <c r="D490" s="23"/>
      <c r="E490" s="199"/>
      <c r="F490" s="199"/>
    </row>
    <row r="491" spans="1:28" ht="12.75" hidden="1" customHeight="1" x14ac:dyDescent="0.25">
      <c r="A491" s="8"/>
      <c r="B491" s="25"/>
      <c r="C491" s="24"/>
      <c r="D491" s="23"/>
      <c r="E491" s="199"/>
      <c r="F491" s="199"/>
    </row>
    <row r="492" spans="1:28" ht="12.75" hidden="1" customHeight="1" x14ac:dyDescent="0.25">
      <c r="A492" s="8"/>
      <c r="B492" s="25"/>
      <c r="C492" s="24"/>
      <c r="D492" s="23"/>
      <c r="E492" s="199"/>
      <c r="F492" s="199"/>
    </row>
    <row r="493" spans="1:28" ht="12.75" hidden="1" customHeight="1" x14ac:dyDescent="0.25">
      <c r="A493" s="8"/>
      <c r="B493" s="25"/>
      <c r="C493" s="24"/>
      <c r="D493" s="23"/>
      <c r="E493" s="199"/>
      <c r="F493" s="199"/>
    </row>
    <row r="494" spans="1:28" ht="15" hidden="1" customHeight="1" x14ac:dyDescent="0.25">
      <c r="A494" s="8"/>
      <c r="B494" s="25"/>
      <c r="C494" s="24"/>
      <c r="D494" s="23"/>
      <c r="E494" s="199"/>
      <c r="F494" s="199"/>
    </row>
    <row r="495" spans="1:28" ht="11.25" customHeight="1" thickBot="1" x14ac:dyDescent="0.3">
      <c r="A495" s="8"/>
      <c r="B495" s="25"/>
      <c r="C495" s="24"/>
      <c r="D495" s="23"/>
      <c r="E495" s="199"/>
      <c r="F495" s="199"/>
    </row>
    <row r="496" spans="1:28" ht="15.75" x14ac:dyDescent="0.25">
      <c r="A496" s="22" t="s">
        <v>14</v>
      </c>
      <c r="B496" s="22" t="s">
        <v>405</v>
      </c>
      <c r="C496" s="22" t="s">
        <v>406</v>
      </c>
      <c r="D496" s="21" t="s">
        <v>12</v>
      </c>
      <c r="E496" s="20" t="s">
        <v>11</v>
      </c>
      <c r="F496" s="20" t="s">
        <v>11</v>
      </c>
      <c r="G496" s="20" t="s">
        <v>0</v>
      </c>
      <c r="H496" s="20" t="s">
        <v>0</v>
      </c>
      <c r="I496" s="20" t="s">
        <v>0</v>
      </c>
      <c r="J496" s="20" t="s">
        <v>0</v>
      </c>
      <c r="K496" s="20" t="s">
        <v>0</v>
      </c>
      <c r="L496" s="20" t="s">
        <v>0</v>
      </c>
      <c r="M496" s="20" t="s">
        <v>0</v>
      </c>
      <c r="N496" s="20" t="s">
        <v>0</v>
      </c>
      <c r="O496" s="20" t="s">
        <v>0</v>
      </c>
      <c r="P496" s="20" t="s">
        <v>0</v>
      </c>
      <c r="Q496" s="20" t="s">
        <v>0</v>
      </c>
      <c r="R496" s="20" t="s">
        <v>0</v>
      </c>
      <c r="S496" s="20" t="s">
        <v>0</v>
      </c>
      <c r="T496" s="20" t="s">
        <v>0</v>
      </c>
      <c r="U496" s="20" t="s">
        <v>0</v>
      </c>
      <c r="V496" s="20" t="s">
        <v>0</v>
      </c>
      <c r="W496" s="20" t="s">
        <v>0</v>
      </c>
      <c r="X496" s="20" t="s">
        <v>0</v>
      </c>
      <c r="Y496" s="20" t="s">
        <v>0</v>
      </c>
      <c r="Z496" s="20" t="s">
        <v>0</v>
      </c>
      <c r="AA496" s="20" t="s">
        <v>0</v>
      </c>
      <c r="AB496" s="114" t="s">
        <v>350</v>
      </c>
    </row>
    <row r="497" spans="1:28" ht="15.75" customHeight="1" thickBot="1" x14ac:dyDescent="0.3">
      <c r="A497" s="19"/>
      <c r="B497" s="19"/>
      <c r="C497" s="19"/>
      <c r="D497" s="18"/>
      <c r="E497" s="191" t="s">
        <v>10</v>
      </c>
      <c r="F497" s="193" t="s">
        <v>9</v>
      </c>
      <c r="G497" s="223" t="s">
        <v>567</v>
      </c>
      <c r="H497" s="223" t="s">
        <v>568</v>
      </c>
      <c r="I497" s="223" t="s">
        <v>569</v>
      </c>
      <c r="J497" s="223" t="s">
        <v>570</v>
      </c>
      <c r="K497" s="223" t="s">
        <v>571</v>
      </c>
      <c r="L497" s="223" t="s">
        <v>572</v>
      </c>
      <c r="M497" s="223" t="s">
        <v>573</v>
      </c>
      <c r="N497" s="223" t="s">
        <v>574</v>
      </c>
      <c r="O497" s="223" t="s">
        <v>575</v>
      </c>
      <c r="P497" s="223" t="s">
        <v>576</v>
      </c>
      <c r="Q497" s="223" t="s">
        <v>577</v>
      </c>
      <c r="R497" s="223" t="s">
        <v>578</v>
      </c>
      <c r="S497" s="223" t="s">
        <v>579</v>
      </c>
      <c r="T497" s="223" t="s">
        <v>580</v>
      </c>
      <c r="U497" s="223" t="s">
        <v>581</v>
      </c>
      <c r="V497" s="223" t="s">
        <v>582</v>
      </c>
      <c r="W497" s="223" t="s">
        <v>583</v>
      </c>
      <c r="X497" s="223" t="s">
        <v>584</v>
      </c>
      <c r="Y497" s="223" t="s">
        <v>585</v>
      </c>
      <c r="Z497" s="223" t="s">
        <v>586</v>
      </c>
      <c r="AA497" s="223" t="s">
        <v>587</v>
      </c>
      <c r="AB497" s="120" t="s">
        <v>351</v>
      </c>
    </row>
    <row r="498" spans="1:28" ht="16.5" customHeight="1" thickTop="1" x14ac:dyDescent="0.25">
      <c r="A498" s="17">
        <v>110</v>
      </c>
      <c r="B498" s="17"/>
      <c r="C498" s="17"/>
      <c r="D498" s="16" t="s">
        <v>8</v>
      </c>
      <c r="E498" s="180"/>
      <c r="F498" s="181"/>
      <c r="G498" s="209"/>
      <c r="H498" s="210"/>
      <c r="I498" s="209"/>
      <c r="J498" s="210"/>
      <c r="K498" s="209"/>
      <c r="L498" s="210"/>
      <c r="M498" s="209"/>
      <c r="N498" s="210"/>
      <c r="O498" s="209"/>
      <c r="P498" s="210"/>
      <c r="Q498" s="209"/>
      <c r="R498" s="210"/>
      <c r="S498" s="209"/>
      <c r="T498" s="210"/>
      <c r="U498" s="209"/>
      <c r="V498" s="210"/>
      <c r="W498" s="209"/>
      <c r="X498" s="210"/>
      <c r="Y498" s="209"/>
      <c r="Z498" s="210"/>
      <c r="AA498" s="209"/>
      <c r="AB498" s="127"/>
    </row>
    <row r="499" spans="1:28" ht="14.25" customHeight="1" x14ac:dyDescent="0.25">
      <c r="A499" s="15"/>
      <c r="B499" s="15"/>
      <c r="C499" s="15"/>
      <c r="D499" s="8"/>
      <c r="E499" s="180"/>
      <c r="F499" s="182"/>
      <c r="G499" s="204"/>
      <c r="H499" s="205"/>
      <c r="I499" s="204"/>
      <c r="J499" s="205"/>
      <c r="K499" s="204"/>
      <c r="L499" s="205"/>
      <c r="M499" s="204"/>
      <c r="N499" s="205"/>
      <c r="O499" s="204"/>
      <c r="P499" s="205"/>
      <c r="Q499" s="204"/>
      <c r="R499" s="205"/>
      <c r="S499" s="204"/>
      <c r="T499" s="205"/>
      <c r="U499" s="204"/>
      <c r="V499" s="205"/>
      <c r="W499" s="204"/>
      <c r="X499" s="205"/>
      <c r="Y499" s="204"/>
      <c r="Z499" s="205"/>
      <c r="AA499" s="204"/>
      <c r="AB499" s="116"/>
    </row>
    <row r="500" spans="1:28" ht="15" customHeight="1" x14ac:dyDescent="0.2">
      <c r="A500" s="11"/>
      <c r="B500" s="11"/>
      <c r="C500" s="11">
        <v>8115</v>
      </c>
      <c r="D500" s="10" t="s">
        <v>7</v>
      </c>
      <c r="E500" s="54">
        <v>129634</v>
      </c>
      <c r="F500" s="183">
        <v>190173.2</v>
      </c>
      <c r="G500" s="281">
        <v>16642.5</v>
      </c>
      <c r="H500" s="112"/>
      <c r="I500" s="113">
        <v>-15535.4</v>
      </c>
      <c r="J500" s="112">
        <f>K500-I500</f>
        <v>17121.099999999999</v>
      </c>
      <c r="K500" s="281">
        <v>1585.7</v>
      </c>
      <c r="L500" s="112">
        <f>M500-K500</f>
        <v>-21372.2</v>
      </c>
      <c r="M500" s="113">
        <v>-19786.5</v>
      </c>
      <c r="N500" s="112">
        <f t="shared" ref="N500:N505" si="1277">O500-M500</f>
        <v>-38729.599999999999</v>
      </c>
      <c r="O500" s="113">
        <v>-58516.1</v>
      </c>
      <c r="P500" s="112">
        <f>Q500-O500</f>
        <v>58516.1</v>
      </c>
      <c r="Q500" s="113"/>
      <c r="R500" s="112">
        <f t="shared" ref="R500:R505" si="1278">S500-Q500</f>
        <v>-35666.300000000003</v>
      </c>
      <c r="S500" s="113">
        <v>-35666.300000000003</v>
      </c>
      <c r="T500" s="112">
        <f t="shared" ref="T500:T505" si="1279">U500-S500</f>
        <v>20390.000000000004</v>
      </c>
      <c r="U500" s="113">
        <v>-15276.3</v>
      </c>
      <c r="V500" s="112">
        <f t="shared" ref="V500:V505" si="1280">W500-U500</f>
        <v>29772.199999999997</v>
      </c>
      <c r="W500" s="113">
        <v>14495.9</v>
      </c>
      <c r="X500" s="112">
        <f>Y500-W500</f>
        <v>-14495.9</v>
      </c>
      <c r="Y500" s="113"/>
      <c r="Z500" s="112">
        <f>AA500-Y500</f>
        <v>0</v>
      </c>
      <c r="AA500" s="113"/>
      <c r="AB500" s="280">
        <f t="shared" ref="AB500:AB507" si="1281">(W500/F500)*100</f>
        <v>7.6224725671125055</v>
      </c>
    </row>
    <row r="501" spans="1:28" ht="15" hidden="1" customHeight="1" x14ac:dyDescent="0.2">
      <c r="A501" s="11"/>
      <c r="B501" s="11"/>
      <c r="C501" s="11">
        <v>8117</v>
      </c>
      <c r="D501" s="10" t="s">
        <v>474</v>
      </c>
      <c r="E501" s="54">
        <v>0</v>
      </c>
      <c r="F501" s="183">
        <v>0</v>
      </c>
      <c r="G501" s="281">
        <v>0</v>
      </c>
      <c r="H501" s="112">
        <f t="shared" ref="H501" si="1282">I501-G501</f>
        <v>0</v>
      </c>
      <c r="I501" s="113">
        <v>0</v>
      </c>
      <c r="J501" s="112">
        <f t="shared" ref="J501" si="1283">K501-I501</f>
        <v>0</v>
      </c>
      <c r="K501" s="281">
        <v>0</v>
      </c>
      <c r="L501" s="112">
        <f t="shared" ref="L501" si="1284">M501-K501</f>
        <v>0</v>
      </c>
      <c r="M501" s="113">
        <v>0</v>
      </c>
      <c r="N501" s="112">
        <f t="shared" ref="N501" si="1285">O501-M501</f>
        <v>0</v>
      </c>
      <c r="O501" s="113">
        <v>0</v>
      </c>
      <c r="P501" s="112">
        <f t="shared" ref="P501" si="1286">Q501-O501</f>
        <v>0</v>
      </c>
      <c r="Q501" s="113">
        <v>0</v>
      </c>
      <c r="R501" s="112">
        <f t="shared" ref="R501" si="1287">S501-Q501</f>
        <v>0</v>
      </c>
      <c r="S501" s="113">
        <v>0</v>
      </c>
      <c r="T501" s="112">
        <f t="shared" ref="T501" si="1288">U501-S501</f>
        <v>0</v>
      </c>
      <c r="U501" s="113">
        <v>0</v>
      </c>
      <c r="V501" s="112">
        <f t="shared" ref="V501" si="1289">W501-U501</f>
        <v>0</v>
      </c>
      <c r="W501" s="113"/>
      <c r="X501" s="112">
        <f t="shared" ref="X501" si="1290">Y501-W501</f>
        <v>0</v>
      </c>
      <c r="Y501" s="113"/>
      <c r="Z501" s="112">
        <f t="shared" ref="Z501" si="1291">AA501-Y501</f>
        <v>0</v>
      </c>
      <c r="AA501" s="113"/>
      <c r="AB501" s="280" t="e">
        <f t="shared" si="1281"/>
        <v>#DIV/0!</v>
      </c>
    </row>
    <row r="502" spans="1:28" ht="15" hidden="1" customHeight="1" x14ac:dyDescent="0.2">
      <c r="A502" s="11"/>
      <c r="B502" s="11"/>
      <c r="C502" s="11">
        <v>8118</v>
      </c>
      <c r="D502" s="14" t="s">
        <v>373</v>
      </c>
      <c r="E502" s="54">
        <v>0</v>
      </c>
      <c r="F502" s="183">
        <v>0</v>
      </c>
      <c r="G502" s="281">
        <v>0</v>
      </c>
      <c r="H502" s="112">
        <f>I502-G502</f>
        <v>0</v>
      </c>
      <c r="I502" s="113">
        <v>0</v>
      </c>
      <c r="J502" s="112">
        <f>K502-I502</f>
        <v>0</v>
      </c>
      <c r="K502" s="281">
        <v>0</v>
      </c>
      <c r="L502" s="112">
        <f>M502-K502</f>
        <v>0</v>
      </c>
      <c r="M502" s="113">
        <v>0</v>
      </c>
      <c r="N502" s="112">
        <f>O502-M502</f>
        <v>0</v>
      </c>
      <c r="O502" s="113">
        <v>0</v>
      </c>
      <c r="P502" s="112">
        <f>Q502-O502</f>
        <v>0</v>
      </c>
      <c r="Q502" s="113">
        <v>0</v>
      </c>
      <c r="R502" s="112">
        <f>S502-Q502</f>
        <v>0</v>
      </c>
      <c r="S502" s="113">
        <v>0</v>
      </c>
      <c r="T502" s="112">
        <f>U502-S502</f>
        <v>0</v>
      </c>
      <c r="U502" s="113">
        <v>0</v>
      </c>
      <c r="V502" s="112">
        <f>W502-U502</f>
        <v>0</v>
      </c>
      <c r="W502" s="113"/>
      <c r="X502" s="112">
        <f>Y502-W502</f>
        <v>0</v>
      </c>
      <c r="Y502" s="113"/>
      <c r="Z502" s="112">
        <f>AA502-Y502</f>
        <v>0</v>
      </c>
      <c r="AA502" s="113"/>
      <c r="AB502" s="280" t="e">
        <f t="shared" si="1281"/>
        <v>#DIV/0!</v>
      </c>
    </row>
    <row r="503" spans="1:28" ht="15" hidden="1" customHeight="1" x14ac:dyDescent="0.2">
      <c r="A503" s="11"/>
      <c r="B503" s="11"/>
      <c r="C503" s="11">
        <v>8123</v>
      </c>
      <c r="D503" s="14" t="s">
        <v>6</v>
      </c>
      <c r="E503" s="54">
        <v>0</v>
      </c>
      <c r="F503" s="183">
        <v>0</v>
      </c>
      <c r="G503" s="281">
        <v>0</v>
      </c>
      <c r="H503" s="112">
        <f t="shared" ref="H503:H506" si="1292">I503-G503</f>
        <v>0</v>
      </c>
      <c r="I503" s="113">
        <v>0</v>
      </c>
      <c r="J503" s="112">
        <f t="shared" ref="J503:J506" si="1293">K503-I503</f>
        <v>0</v>
      </c>
      <c r="K503" s="281">
        <v>0</v>
      </c>
      <c r="L503" s="112">
        <f t="shared" ref="L503:L506" si="1294">M503-K503</f>
        <v>0</v>
      </c>
      <c r="M503" s="113">
        <v>0</v>
      </c>
      <c r="N503" s="112">
        <f t="shared" si="1277"/>
        <v>0</v>
      </c>
      <c r="O503" s="113">
        <v>0</v>
      </c>
      <c r="P503" s="112">
        <f t="shared" ref="P503:P506" si="1295">Q503-O503</f>
        <v>0</v>
      </c>
      <c r="Q503" s="113">
        <v>0</v>
      </c>
      <c r="R503" s="112">
        <f t="shared" si="1278"/>
        <v>0</v>
      </c>
      <c r="S503" s="113">
        <v>0</v>
      </c>
      <c r="T503" s="112">
        <f t="shared" si="1279"/>
        <v>0</v>
      </c>
      <c r="U503" s="113">
        <v>0</v>
      </c>
      <c r="V503" s="112">
        <f t="shared" si="1280"/>
        <v>0</v>
      </c>
      <c r="W503" s="113"/>
      <c r="X503" s="112">
        <f t="shared" ref="X503:X506" si="1296">Y503-W503</f>
        <v>0</v>
      </c>
      <c r="Y503" s="113"/>
      <c r="Z503" s="112">
        <f t="shared" ref="Z503:Z506" si="1297">AA503-Y503</f>
        <v>0</v>
      </c>
      <c r="AA503" s="113"/>
      <c r="AB503" s="280" t="e">
        <f t="shared" si="1281"/>
        <v>#DIV/0!</v>
      </c>
    </row>
    <row r="504" spans="1:28" ht="15" customHeight="1" thickBot="1" x14ac:dyDescent="0.25">
      <c r="A504" s="11"/>
      <c r="B504" s="11"/>
      <c r="C504" s="11">
        <v>8124</v>
      </c>
      <c r="D504" s="10" t="s">
        <v>5</v>
      </c>
      <c r="E504" s="54">
        <v>-12000</v>
      </c>
      <c r="F504" s="183">
        <v>-12000</v>
      </c>
      <c r="G504" s="281">
        <v>-2000</v>
      </c>
      <c r="H504" s="112">
        <f t="shared" si="1292"/>
        <v>-1000</v>
      </c>
      <c r="I504" s="113">
        <v>-3000</v>
      </c>
      <c r="J504" s="112">
        <f t="shared" si="1293"/>
        <v>-1000</v>
      </c>
      <c r="K504" s="281">
        <v>-4000</v>
      </c>
      <c r="L504" s="112">
        <f t="shared" si="1294"/>
        <v>-1000</v>
      </c>
      <c r="M504" s="113">
        <v>-5000</v>
      </c>
      <c r="N504" s="112">
        <f t="shared" si="1277"/>
        <v>-1000</v>
      </c>
      <c r="O504" s="113">
        <v>-6000</v>
      </c>
      <c r="P504" s="112">
        <f t="shared" si="1295"/>
        <v>6000</v>
      </c>
      <c r="Q504" s="113">
        <v>0</v>
      </c>
      <c r="R504" s="112">
        <f t="shared" si="1278"/>
        <v>-8000</v>
      </c>
      <c r="S504" s="113">
        <v>-8000</v>
      </c>
      <c r="T504" s="112">
        <f t="shared" si="1279"/>
        <v>-1000</v>
      </c>
      <c r="U504" s="113">
        <v>-9000</v>
      </c>
      <c r="V504" s="112">
        <f t="shared" si="1280"/>
        <v>-1000</v>
      </c>
      <c r="W504" s="113">
        <v>-10000</v>
      </c>
      <c r="X504" s="112">
        <f t="shared" si="1296"/>
        <v>10000</v>
      </c>
      <c r="Y504" s="113"/>
      <c r="Z504" s="112">
        <f t="shared" si="1297"/>
        <v>0</v>
      </c>
      <c r="AA504" s="113"/>
      <c r="AB504" s="280">
        <f t="shared" si="1281"/>
        <v>83.333333333333343</v>
      </c>
    </row>
    <row r="505" spans="1:28" ht="17.25" hidden="1" customHeight="1" x14ac:dyDescent="0.2">
      <c r="A505" s="13"/>
      <c r="B505" s="13"/>
      <c r="C505" s="13">
        <v>8902</v>
      </c>
      <c r="D505" s="12" t="s">
        <v>4</v>
      </c>
      <c r="E505" s="137"/>
      <c r="F505" s="184"/>
      <c r="G505" s="113">
        <v>0</v>
      </c>
      <c r="H505" s="112">
        <f t="shared" si="1292"/>
        <v>0</v>
      </c>
      <c r="I505" s="113">
        <v>0</v>
      </c>
      <c r="J505" s="112">
        <f t="shared" si="1293"/>
        <v>0</v>
      </c>
      <c r="K505" s="113">
        <v>0</v>
      </c>
      <c r="L505" s="112">
        <f t="shared" si="1294"/>
        <v>0</v>
      </c>
      <c r="M505" s="113">
        <v>0</v>
      </c>
      <c r="N505" s="112">
        <f t="shared" si="1277"/>
        <v>0</v>
      </c>
      <c r="O505" s="113">
        <v>0</v>
      </c>
      <c r="P505" s="112">
        <f t="shared" si="1295"/>
        <v>0</v>
      </c>
      <c r="Q505" s="113">
        <v>0</v>
      </c>
      <c r="R505" s="112">
        <f t="shared" si="1278"/>
        <v>0</v>
      </c>
      <c r="S505" s="113">
        <v>0</v>
      </c>
      <c r="T505" s="112">
        <f t="shared" si="1279"/>
        <v>0</v>
      </c>
      <c r="U505" s="113">
        <v>0</v>
      </c>
      <c r="V505" s="112">
        <f t="shared" si="1280"/>
        <v>0</v>
      </c>
      <c r="W505" s="113">
        <v>0</v>
      </c>
      <c r="X505" s="112">
        <f t="shared" si="1296"/>
        <v>0</v>
      </c>
      <c r="Y505" s="113">
        <v>0</v>
      </c>
      <c r="Z505" s="112">
        <f t="shared" si="1297"/>
        <v>0</v>
      </c>
      <c r="AA505" s="113">
        <v>0</v>
      </c>
      <c r="AB505" s="280" t="e">
        <f t="shared" si="1281"/>
        <v>#DIV/0!</v>
      </c>
    </row>
    <row r="506" spans="1:28" ht="18.600000000000001" hidden="1" customHeight="1" x14ac:dyDescent="0.2">
      <c r="A506" s="11"/>
      <c r="B506" s="11"/>
      <c r="C506" s="11">
        <v>8905</v>
      </c>
      <c r="D506" s="10" t="s">
        <v>3</v>
      </c>
      <c r="E506" s="54">
        <v>0</v>
      </c>
      <c r="F506" s="183">
        <v>0</v>
      </c>
      <c r="G506" s="113">
        <v>0</v>
      </c>
      <c r="H506" s="112">
        <f t="shared" si="1292"/>
        <v>0</v>
      </c>
      <c r="I506" s="113">
        <v>0</v>
      </c>
      <c r="J506" s="112">
        <f t="shared" si="1293"/>
        <v>0</v>
      </c>
      <c r="K506" s="113">
        <v>0</v>
      </c>
      <c r="L506" s="112">
        <f t="shared" si="1294"/>
        <v>0</v>
      </c>
      <c r="M506" s="113">
        <v>0</v>
      </c>
      <c r="N506" s="112">
        <f t="shared" ref="N506" si="1298">O506-M506</f>
        <v>0</v>
      </c>
      <c r="O506" s="113">
        <v>0</v>
      </c>
      <c r="P506" s="112">
        <f t="shared" si="1295"/>
        <v>0</v>
      </c>
      <c r="Q506" s="113">
        <v>0</v>
      </c>
      <c r="R506" s="112">
        <f t="shared" ref="R506" si="1299">S506-Q506</f>
        <v>0</v>
      </c>
      <c r="S506" s="113">
        <v>0</v>
      </c>
      <c r="T506" s="112">
        <f t="shared" ref="T506" si="1300">U506-S506</f>
        <v>0</v>
      </c>
      <c r="U506" s="113">
        <v>0</v>
      </c>
      <c r="V506" s="112">
        <f t="shared" ref="V506" si="1301">W506-U506</f>
        <v>0</v>
      </c>
      <c r="W506" s="113">
        <v>0</v>
      </c>
      <c r="X506" s="112">
        <f t="shared" si="1296"/>
        <v>0</v>
      </c>
      <c r="Y506" s="113">
        <v>0</v>
      </c>
      <c r="Z506" s="112">
        <f t="shared" si="1297"/>
        <v>0</v>
      </c>
      <c r="AA506" s="113">
        <v>0</v>
      </c>
      <c r="AB506" s="280" t="e">
        <f t="shared" si="1281"/>
        <v>#DIV/0!</v>
      </c>
    </row>
    <row r="507" spans="1:28" ht="20.100000000000001" hidden="1" customHeight="1" thickBot="1" x14ac:dyDescent="0.25">
      <c r="A507" s="29"/>
      <c r="B507" s="29"/>
      <c r="C507" s="29">
        <v>8901</v>
      </c>
      <c r="D507" s="14" t="s">
        <v>2</v>
      </c>
      <c r="E507" s="55"/>
      <c r="F507" s="185"/>
      <c r="G507" s="213"/>
      <c r="I507" s="213"/>
      <c r="K507" s="213"/>
      <c r="M507" s="213"/>
      <c r="O507" s="213"/>
      <c r="Q507" s="213"/>
      <c r="S507" s="213"/>
      <c r="U507" s="213"/>
      <c r="W507" s="213"/>
      <c r="Y507" s="213"/>
      <c r="AA507" s="213"/>
      <c r="AB507" s="280" t="e">
        <f t="shared" si="1281"/>
        <v>#DIV/0!</v>
      </c>
    </row>
    <row r="508" spans="1:28" s="6" customFormat="1" ht="22.5" customHeight="1" thickTop="1" thickBot="1" x14ac:dyDescent="0.3">
      <c r="A508" s="38"/>
      <c r="B508" s="38"/>
      <c r="C508" s="38"/>
      <c r="D508" s="128" t="s">
        <v>1</v>
      </c>
      <c r="E508" s="88">
        <f t="shared" ref="E508:AA508" si="1302">SUM(E500:E507)</f>
        <v>117634</v>
      </c>
      <c r="F508" s="186">
        <f t="shared" si="1302"/>
        <v>178173.2</v>
      </c>
      <c r="G508" s="206">
        <f t="shared" si="1302"/>
        <v>14642.5</v>
      </c>
      <c r="H508" s="88">
        <f t="shared" si="1302"/>
        <v>-1000</v>
      </c>
      <c r="I508" s="206">
        <f t="shared" si="1302"/>
        <v>-18535.400000000001</v>
      </c>
      <c r="J508" s="88">
        <f t="shared" si="1302"/>
        <v>16121.099999999999</v>
      </c>
      <c r="K508" s="206">
        <f t="shared" si="1302"/>
        <v>-2414.3000000000002</v>
      </c>
      <c r="L508" s="88">
        <f t="shared" si="1302"/>
        <v>-22372.2</v>
      </c>
      <c r="M508" s="206">
        <f t="shared" si="1302"/>
        <v>-24786.5</v>
      </c>
      <c r="N508" s="88">
        <f t="shared" si="1302"/>
        <v>-39729.599999999999</v>
      </c>
      <c r="O508" s="206">
        <f t="shared" si="1302"/>
        <v>-64516.1</v>
      </c>
      <c r="P508" s="88">
        <f t="shared" si="1302"/>
        <v>64516.1</v>
      </c>
      <c r="Q508" s="206">
        <f t="shared" si="1302"/>
        <v>0</v>
      </c>
      <c r="R508" s="88">
        <f t="shared" si="1302"/>
        <v>-43666.3</v>
      </c>
      <c r="S508" s="206">
        <f t="shared" si="1302"/>
        <v>-43666.3</v>
      </c>
      <c r="T508" s="88">
        <f t="shared" si="1302"/>
        <v>19390.000000000004</v>
      </c>
      <c r="U508" s="206">
        <f t="shared" si="1302"/>
        <v>-24276.3</v>
      </c>
      <c r="V508" s="88">
        <f t="shared" si="1302"/>
        <v>28772.199999999997</v>
      </c>
      <c r="W508" s="206">
        <f t="shared" si="1302"/>
        <v>4495.8999999999996</v>
      </c>
      <c r="X508" s="88">
        <f t="shared" si="1302"/>
        <v>-4495.8999999999996</v>
      </c>
      <c r="Y508" s="206">
        <f t="shared" si="1302"/>
        <v>0</v>
      </c>
      <c r="Z508" s="88">
        <f t="shared" si="1302"/>
        <v>0</v>
      </c>
      <c r="AA508" s="206">
        <f t="shared" si="1302"/>
        <v>0</v>
      </c>
      <c r="AB508" s="140">
        <f>(W508/F508)*100</f>
        <v>2.5233312305105366</v>
      </c>
    </row>
    <row r="509" spans="1:28" s="6" customFormat="1" ht="22.5" customHeight="1" x14ac:dyDescent="0.25">
      <c r="A509" s="7"/>
      <c r="B509" s="7"/>
      <c r="C509" s="7"/>
      <c r="D509" s="8"/>
      <c r="E509" s="96"/>
      <c r="F509" s="96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</row>
    <row r="510" spans="1:28" ht="15" customHeight="1" x14ac:dyDescent="0.25">
      <c r="A510" s="6"/>
      <c r="B510" s="6"/>
      <c r="C510" s="6"/>
      <c r="D510" s="8"/>
      <c r="E510" s="96"/>
      <c r="F510" s="96"/>
    </row>
    <row r="511" spans="1:28" x14ac:dyDescent="0.2">
      <c r="A511" s="7"/>
      <c r="B511" s="6"/>
      <c r="C511" s="7"/>
      <c r="D511" s="6"/>
    </row>
    <row r="512" spans="1:28" x14ac:dyDescent="0.2">
      <c r="A512" s="7"/>
      <c r="B512" s="7"/>
      <c r="C512" s="7"/>
      <c r="D512" s="6"/>
    </row>
    <row r="513" spans="1:8" hidden="1" x14ac:dyDescent="0.2">
      <c r="A513" s="4"/>
      <c r="B513" s="4"/>
      <c r="C513" s="4"/>
      <c r="D513" s="2"/>
    </row>
    <row r="514" spans="1:8" x14ac:dyDescent="0.2">
      <c r="A514" s="4"/>
      <c r="B514" s="4"/>
      <c r="C514" s="4"/>
      <c r="D514" s="5"/>
      <c r="E514" s="56"/>
      <c r="F514" s="56"/>
      <c r="H514" s="271" t="s">
        <v>468</v>
      </c>
    </row>
    <row r="515" spans="1:8" hidden="1" x14ac:dyDescent="0.2">
      <c r="A515" s="4"/>
      <c r="B515" s="4"/>
      <c r="C515" s="4"/>
      <c r="D515" s="5"/>
      <c r="E515" s="56"/>
      <c r="F515" s="56"/>
    </row>
    <row r="516" spans="1:8" hidden="1" x14ac:dyDescent="0.2">
      <c r="A516" s="4"/>
      <c r="B516" s="4"/>
      <c r="C516" s="4"/>
      <c r="D516" s="4"/>
      <c r="E516" s="200"/>
      <c r="F516" s="200"/>
    </row>
    <row r="517" spans="1:8" hidden="1" x14ac:dyDescent="0.2">
      <c r="A517" s="2"/>
      <c r="B517" s="2"/>
      <c r="C517" s="2"/>
      <c r="D517" s="2"/>
    </row>
    <row r="518" spans="1:8" hidden="1" x14ac:dyDescent="0.2">
      <c r="A518" s="2"/>
      <c r="B518" s="2"/>
      <c r="C518" s="2"/>
      <c r="D518" s="2"/>
    </row>
    <row r="519" spans="1:8" hidden="1" x14ac:dyDescent="0.2">
      <c r="A519" s="2"/>
      <c r="B519" s="2"/>
      <c r="C519" s="2"/>
      <c r="D519" s="2"/>
    </row>
    <row r="520" spans="1:8" hidden="1" x14ac:dyDescent="0.2">
      <c r="A520" s="2"/>
      <c r="B520" s="2"/>
      <c r="C520" s="2"/>
      <c r="D520" s="2"/>
    </row>
    <row r="521" spans="1:8" hidden="1" x14ac:dyDescent="0.2">
      <c r="A521" s="2"/>
      <c r="B521" s="2"/>
      <c r="C521" s="2"/>
      <c r="D521" s="2"/>
    </row>
    <row r="522" spans="1:8" hidden="1" x14ac:dyDescent="0.2">
      <c r="A522" s="2"/>
      <c r="B522" s="2"/>
      <c r="C522" s="2"/>
      <c r="D522" s="2"/>
    </row>
    <row r="523" spans="1:8" ht="15.75" hidden="1" x14ac:dyDescent="0.25">
      <c r="A523" s="2"/>
      <c r="B523" s="2"/>
      <c r="C523" s="2"/>
      <c r="D523" s="3"/>
      <c r="E523" s="201"/>
      <c r="F523" s="201"/>
    </row>
    <row r="524" spans="1:8" hidden="1" x14ac:dyDescent="0.2">
      <c r="A524" s="2"/>
      <c r="B524" s="2"/>
      <c r="C524" s="2"/>
      <c r="D524" s="2"/>
    </row>
    <row r="525" spans="1:8" hidden="1" x14ac:dyDescent="0.2">
      <c r="A525" s="2"/>
      <c r="B525" s="2"/>
      <c r="C525" s="2"/>
      <c r="D525" s="2"/>
    </row>
    <row r="526" spans="1:8" x14ac:dyDescent="0.2">
      <c r="A526" s="2"/>
      <c r="B526" s="2"/>
      <c r="C526" s="2"/>
      <c r="D526" s="2"/>
    </row>
    <row r="527" spans="1:8" x14ac:dyDescent="0.2">
      <c r="A527" s="2"/>
      <c r="B527" s="2"/>
      <c r="C527" s="2"/>
      <c r="D527" s="61"/>
    </row>
    <row r="528" spans="1:8" ht="15.75" hidden="1" x14ac:dyDescent="0.25">
      <c r="A528" s="2"/>
      <c r="B528" s="2"/>
      <c r="C528" s="2"/>
      <c r="D528" s="2"/>
      <c r="E528" s="201"/>
      <c r="F528" s="201"/>
    </row>
    <row r="529" spans="1:6" hidden="1" x14ac:dyDescent="0.2">
      <c r="A529" s="2"/>
      <c r="B529" s="2"/>
      <c r="C529" s="2"/>
      <c r="D529" s="2"/>
    </row>
    <row r="530" spans="1:6" hidden="1" x14ac:dyDescent="0.2">
      <c r="A530" s="2"/>
      <c r="B530" s="2"/>
      <c r="C530" s="2"/>
      <c r="D530" s="2"/>
    </row>
    <row r="531" spans="1:6" hidden="1" x14ac:dyDescent="0.2">
      <c r="A531" s="2"/>
      <c r="B531" s="2"/>
      <c r="C531" s="2"/>
      <c r="D531" s="2"/>
    </row>
    <row r="532" spans="1:6" hidden="1" x14ac:dyDescent="0.2">
      <c r="A532" s="2"/>
      <c r="B532" s="2"/>
      <c r="C532" s="2"/>
      <c r="D532" s="2"/>
      <c r="E532" s="202"/>
      <c r="F532" s="202"/>
    </row>
    <row r="533" spans="1:6" hidden="1" x14ac:dyDescent="0.2">
      <c r="A533" s="2"/>
      <c r="B533" s="2"/>
      <c r="C533" s="2"/>
      <c r="D533" s="2"/>
      <c r="E533" s="202"/>
      <c r="F533" s="202"/>
    </row>
    <row r="534" spans="1:6" hidden="1" x14ac:dyDescent="0.2">
      <c r="A534" s="2"/>
      <c r="B534" s="2"/>
      <c r="C534" s="2"/>
      <c r="D534" s="2"/>
      <c r="E534" s="202"/>
      <c r="F534" s="202"/>
    </row>
    <row r="535" spans="1:6" hidden="1" x14ac:dyDescent="0.2">
      <c r="A535" s="2"/>
      <c r="B535" s="2"/>
      <c r="C535" s="2"/>
      <c r="D535" s="2"/>
      <c r="E535" s="202"/>
      <c r="F535" s="202"/>
    </row>
    <row r="536" spans="1:6" hidden="1" x14ac:dyDescent="0.2">
      <c r="A536" s="2"/>
      <c r="B536" s="2"/>
      <c r="C536" s="2"/>
      <c r="D536" s="2"/>
      <c r="E536" s="202"/>
      <c r="F536" s="202"/>
    </row>
    <row r="537" spans="1:6" hidden="1" x14ac:dyDescent="0.2">
      <c r="A537" s="2"/>
      <c r="B537" s="2"/>
      <c r="C537" s="2"/>
      <c r="D537" s="2"/>
      <c r="E537" s="202"/>
      <c r="F537" s="202"/>
    </row>
    <row r="538" spans="1:6" hidden="1" x14ac:dyDescent="0.2">
      <c r="A538" s="2"/>
      <c r="B538" s="2"/>
      <c r="C538" s="2"/>
      <c r="D538" s="2"/>
      <c r="E538" s="202"/>
      <c r="F538" s="202"/>
    </row>
    <row r="539" spans="1:6" hidden="1" x14ac:dyDescent="0.2">
      <c r="A539" s="2"/>
      <c r="B539" s="2"/>
      <c r="C539" s="2"/>
      <c r="D539" s="2"/>
      <c r="E539" s="202"/>
      <c r="F539" s="202"/>
    </row>
    <row r="540" spans="1:6" hidden="1" x14ac:dyDescent="0.2">
      <c r="A540" s="2"/>
      <c r="B540" s="2"/>
      <c r="C540" s="2"/>
      <c r="D540" s="2"/>
      <c r="E540" s="202"/>
      <c r="F540" s="202"/>
    </row>
    <row r="541" spans="1:6" hidden="1" x14ac:dyDescent="0.2">
      <c r="A541" s="2"/>
      <c r="B541" s="2"/>
      <c r="C541" s="2"/>
      <c r="D541" s="2"/>
      <c r="E541" s="202"/>
      <c r="F541" s="202"/>
    </row>
    <row r="542" spans="1:6" hidden="1" x14ac:dyDescent="0.2">
      <c r="A542" s="2"/>
      <c r="B542" s="2"/>
      <c r="C542" s="2"/>
      <c r="D542" s="2"/>
      <c r="E542" s="202"/>
      <c r="F542" s="202"/>
    </row>
    <row r="543" spans="1:6" hidden="1" x14ac:dyDescent="0.2">
      <c r="A543" s="2"/>
      <c r="B543" s="2"/>
      <c r="C543" s="2"/>
      <c r="D543" s="2"/>
      <c r="E543" s="202"/>
      <c r="F543" s="202"/>
    </row>
    <row r="544" spans="1:6" x14ac:dyDescent="0.2">
      <c r="A544" s="2"/>
      <c r="B544" s="2"/>
      <c r="C544" s="2"/>
      <c r="D544" s="2"/>
      <c r="E544" s="202"/>
      <c r="F544" s="202"/>
    </row>
    <row r="545" spans="1:6" x14ac:dyDescent="0.2">
      <c r="A545" s="2"/>
      <c r="B545" s="2"/>
      <c r="C545" s="2"/>
      <c r="D545" s="2"/>
      <c r="E545" s="202"/>
      <c r="F545" s="202"/>
    </row>
    <row r="546" spans="1:6" x14ac:dyDescent="0.2">
      <c r="A546" s="2"/>
      <c r="B546" s="2"/>
      <c r="C546" s="2"/>
      <c r="D546" s="2"/>
      <c r="E546" s="202"/>
      <c r="F546" s="202"/>
    </row>
    <row r="547" spans="1:6" x14ac:dyDescent="0.2">
      <c r="A547" s="2"/>
      <c r="B547" s="2"/>
      <c r="C547" s="2"/>
      <c r="D547" s="2"/>
      <c r="E547" s="202"/>
      <c r="F547" s="202"/>
    </row>
    <row r="548" spans="1:6" x14ac:dyDescent="0.2">
      <c r="A548" s="2"/>
      <c r="B548" s="2"/>
      <c r="C548" s="2"/>
      <c r="D548" s="2"/>
    </row>
    <row r="549" spans="1:6" x14ac:dyDescent="0.2">
      <c r="A549" s="2"/>
      <c r="B549" s="2"/>
      <c r="C549" s="2"/>
      <c r="D549" s="2"/>
    </row>
    <row r="550" spans="1:6" x14ac:dyDescent="0.2">
      <c r="A550" s="2"/>
      <c r="B550" s="2"/>
      <c r="C550" s="2"/>
      <c r="D550" s="2"/>
    </row>
    <row r="551" spans="1:6" x14ac:dyDescent="0.2">
      <c r="A551" s="2"/>
      <c r="B551" s="2"/>
      <c r="C551" s="2"/>
      <c r="D551" s="2"/>
    </row>
    <row r="552" spans="1:6" x14ac:dyDescent="0.2">
      <c r="A552" s="2"/>
      <c r="B552" s="2"/>
      <c r="C552" s="2"/>
      <c r="D552" s="2"/>
    </row>
    <row r="553" spans="1:6" x14ac:dyDescent="0.2">
      <c r="A553" s="2"/>
      <c r="B553" s="2"/>
      <c r="C553" s="2"/>
      <c r="D553" s="2"/>
    </row>
    <row r="554" spans="1:6" ht="15.75" x14ac:dyDescent="0.25">
      <c r="A554" s="2"/>
      <c r="B554" s="2"/>
      <c r="C554" s="2"/>
      <c r="D554" s="2"/>
      <c r="E554" s="201"/>
      <c r="F554" s="201"/>
    </row>
    <row r="555" spans="1:6" x14ac:dyDescent="0.2">
      <c r="A555" s="2"/>
      <c r="B555" s="2"/>
      <c r="C555" s="2"/>
      <c r="D555" s="2"/>
    </row>
    <row r="556" spans="1:6" x14ac:dyDescent="0.2">
      <c r="A556" s="2"/>
      <c r="B556" s="2"/>
      <c r="C556" s="2"/>
      <c r="D556" s="2"/>
    </row>
    <row r="557" spans="1:6" x14ac:dyDescent="0.2">
      <c r="A557" s="2"/>
      <c r="B557" s="2"/>
      <c r="C557" s="2"/>
      <c r="D557" s="2"/>
    </row>
    <row r="558" spans="1:6" x14ac:dyDescent="0.2">
      <c r="A558" s="2"/>
      <c r="B558" s="2"/>
      <c r="C558" s="2"/>
      <c r="D558" s="2"/>
    </row>
    <row r="559" spans="1:6" x14ac:dyDescent="0.2">
      <c r="A559" s="2"/>
      <c r="B559" s="2"/>
      <c r="C559" s="2"/>
      <c r="D559" s="2"/>
    </row>
    <row r="560" spans="1:6" x14ac:dyDescent="0.2">
      <c r="A560" s="2"/>
      <c r="B560" s="2"/>
      <c r="C560" s="2"/>
      <c r="D560" s="2"/>
    </row>
    <row r="561" spans="1:6" x14ac:dyDescent="0.2">
      <c r="A561" s="2"/>
      <c r="B561" s="2"/>
      <c r="C561" s="2"/>
      <c r="D561" s="2"/>
    </row>
    <row r="562" spans="1:6" x14ac:dyDescent="0.2">
      <c r="A562" s="2"/>
      <c r="B562" s="2"/>
      <c r="C562" s="2"/>
      <c r="D562" s="2"/>
    </row>
    <row r="563" spans="1:6" x14ac:dyDescent="0.2">
      <c r="A563" s="2"/>
      <c r="B563" s="2"/>
      <c r="C563" s="2"/>
      <c r="D563" s="2"/>
    </row>
    <row r="564" spans="1:6" x14ac:dyDescent="0.2">
      <c r="A564" s="2"/>
      <c r="B564" s="2"/>
      <c r="C564" s="2"/>
      <c r="D564" s="2"/>
    </row>
    <row r="565" spans="1:6" x14ac:dyDescent="0.2">
      <c r="A565" s="2"/>
      <c r="B565" s="2"/>
      <c r="C565" s="2"/>
      <c r="D565" s="2"/>
    </row>
    <row r="566" spans="1:6" x14ac:dyDescent="0.2">
      <c r="A566" s="2"/>
      <c r="B566" s="2"/>
      <c r="C566" s="2"/>
      <c r="D566" s="2"/>
    </row>
    <row r="567" spans="1:6" ht="15.75" x14ac:dyDescent="0.25">
      <c r="A567" s="2"/>
      <c r="B567" s="2"/>
      <c r="C567" s="2"/>
      <c r="D567" s="2"/>
      <c r="E567" s="201"/>
      <c r="F567" s="201"/>
    </row>
    <row r="568" spans="1:6" x14ac:dyDescent="0.2">
      <c r="A568" s="2"/>
      <c r="B568" s="2"/>
      <c r="C568" s="2"/>
      <c r="D568" s="2"/>
    </row>
    <row r="569" spans="1:6" x14ac:dyDescent="0.2">
      <c r="A569" s="2"/>
      <c r="B569" s="2"/>
      <c r="C569" s="2"/>
      <c r="D569" s="2"/>
    </row>
    <row r="570" spans="1:6" x14ac:dyDescent="0.2">
      <c r="A570" s="2"/>
      <c r="B570" s="2"/>
      <c r="C570" s="2"/>
      <c r="D570" s="2"/>
    </row>
    <row r="571" spans="1:6" x14ac:dyDescent="0.2">
      <c r="A571" s="2"/>
      <c r="B571" s="2"/>
      <c r="C571" s="2"/>
      <c r="D571" s="2"/>
    </row>
    <row r="572" spans="1:6" x14ac:dyDescent="0.2">
      <c r="A572" s="2"/>
      <c r="B572" s="2"/>
      <c r="C572" s="2"/>
      <c r="D572" s="2"/>
    </row>
    <row r="573" spans="1:6" x14ac:dyDescent="0.2">
      <c r="A573" s="2"/>
      <c r="B573" s="2"/>
      <c r="C573" s="2"/>
      <c r="D573" s="2"/>
    </row>
    <row r="574" spans="1:6" x14ac:dyDescent="0.2">
      <c r="A574" s="2"/>
      <c r="B574" s="2"/>
      <c r="C574" s="2"/>
      <c r="D574" s="2"/>
    </row>
    <row r="575" spans="1:6" x14ac:dyDescent="0.2">
      <c r="A575" s="2"/>
      <c r="B575" s="2"/>
      <c r="C575" s="2"/>
      <c r="D575" s="2"/>
    </row>
    <row r="576" spans="1:6" x14ac:dyDescent="0.2">
      <c r="A576" s="2"/>
      <c r="B576" s="2"/>
      <c r="C576" s="2"/>
      <c r="D576" s="2"/>
    </row>
    <row r="577" spans="1:6" x14ac:dyDescent="0.2">
      <c r="A577" s="2"/>
      <c r="B577" s="2"/>
      <c r="C577" s="2"/>
      <c r="D577" s="2"/>
    </row>
    <row r="578" spans="1:6" x14ac:dyDescent="0.2">
      <c r="A578" s="2"/>
      <c r="B578" s="2"/>
      <c r="C578" s="2"/>
      <c r="D578" s="2"/>
    </row>
    <row r="579" spans="1:6" x14ac:dyDescent="0.2">
      <c r="A579" s="2"/>
      <c r="B579" s="2"/>
      <c r="C579" s="2"/>
      <c r="D579" s="2"/>
    </row>
    <row r="580" spans="1:6" x14ac:dyDescent="0.2">
      <c r="A580" s="2"/>
      <c r="B580" s="2"/>
      <c r="C580" s="2"/>
      <c r="D580" s="2"/>
      <c r="E580" s="202"/>
      <c r="F580" s="202"/>
    </row>
  </sheetData>
  <sortState ref="A86:K128">
    <sortCondition ref="A86"/>
  </sortState>
  <dataConsolidate/>
  <mergeCells count="3">
    <mergeCell ref="A1:C1"/>
    <mergeCell ref="B245:D245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1"/>
  <sheetViews>
    <sheetView topLeftCell="A63" zoomScale="95" zoomScaleNormal="95" zoomScaleSheetLayoutView="100" workbookViewId="0">
      <pane xSplit="5" topLeftCell="V1" activePane="topRight" state="frozen"/>
      <selection pane="topRight" activeCell="AC284" sqref="AC284"/>
    </sheetView>
  </sheetViews>
  <sheetFormatPr defaultColWidth="9.140625" defaultRowHeight="12.75" x14ac:dyDescent="0.2"/>
  <cols>
    <col min="1" max="1" width="7.28515625" style="64" customWidth="1"/>
    <col min="2" max="2" width="10.140625" style="64" customWidth="1"/>
    <col min="3" max="3" width="65.7109375" style="64" customWidth="1"/>
    <col min="4" max="5" width="15.7109375" style="63" customWidth="1"/>
    <col min="6" max="21" width="15.7109375" style="64" hidden="1" customWidth="1"/>
    <col min="22" max="22" width="15.7109375" style="64" customWidth="1"/>
    <col min="23" max="26" width="15.7109375" style="64" hidden="1" customWidth="1"/>
    <col min="27" max="27" width="11.42578125" style="64" customWidth="1"/>
    <col min="28" max="16384" width="9.140625" style="64"/>
  </cols>
  <sheetData>
    <row r="1" spans="1:27" ht="21" customHeight="1" x14ac:dyDescent="0.25">
      <c r="A1" s="65" t="s">
        <v>91</v>
      </c>
      <c r="B1" s="66"/>
      <c r="C1" s="67"/>
      <c r="D1" s="239"/>
      <c r="E1" s="234"/>
    </row>
    <row r="2" spans="1:27" ht="22.5" customHeight="1" x14ac:dyDescent="0.3">
      <c r="A2" s="65"/>
      <c r="B2" s="66"/>
      <c r="C2" s="106"/>
    </row>
    <row r="3" spans="1:27" s="66" customFormat="1" ht="24" customHeight="1" x14ac:dyDescent="0.3">
      <c r="A3" s="68" t="s">
        <v>299</v>
      </c>
      <c r="B3" s="68"/>
      <c r="C3" s="249" t="s">
        <v>566</v>
      </c>
      <c r="D3" s="235"/>
      <c r="E3" s="235"/>
    </row>
    <row r="4" spans="1:27" s="52" customFormat="1" ht="12.75" hidden="1" customHeight="1" x14ac:dyDescent="0.2">
      <c r="A4" s="69"/>
      <c r="B4" s="70"/>
      <c r="C4" s="69"/>
      <c r="D4" s="56"/>
      <c r="E4" s="56"/>
    </row>
    <row r="5" spans="1:27" s="52" customFormat="1" ht="18" customHeight="1" thickBot="1" x14ac:dyDescent="0.25">
      <c r="A5" s="69"/>
      <c r="B5" s="70"/>
      <c r="C5" s="69"/>
      <c r="D5" s="56"/>
      <c r="E5" s="56"/>
    </row>
    <row r="6" spans="1:27" s="52" customFormat="1" ht="15" customHeight="1" x14ac:dyDescent="0.25">
      <c r="A6" s="107" t="s">
        <v>14</v>
      </c>
      <c r="B6" s="108" t="s">
        <v>13</v>
      </c>
      <c r="C6" s="107" t="s">
        <v>12</v>
      </c>
      <c r="D6" s="236" t="s">
        <v>11</v>
      </c>
      <c r="E6" s="236" t="s">
        <v>11</v>
      </c>
      <c r="F6" s="20" t="s">
        <v>0</v>
      </c>
      <c r="G6" s="20" t="s">
        <v>0</v>
      </c>
      <c r="H6" s="20" t="s">
        <v>0</v>
      </c>
      <c r="I6" s="20" t="s">
        <v>0</v>
      </c>
      <c r="J6" s="20" t="s">
        <v>0</v>
      </c>
      <c r="K6" s="20" t="s">
        <v>0</v>
      </c>
      <c r="L6" s="20" t="s">
        <v>0</v>
      </c>
      <c r="M6" s="20" t="s">
        <v>0</v>
      </c>
      <c r="N6" s="20" t="s">
        <v>0</v>
      </c>
      <c r="O6" s="20" t="s">
        <v>0</v>
      </c>
      <c r="P6" s="20" t="s">
        <v>0</v>
      </c>
      <c r="Q6" s="20" t="s">
        <v>0</v>
      </c>
      <c r="R6" s="20" t="s">
        <v>0</v>
      </c>
      <c r="S6" s="20" t="s">
        <v>0</v>
      </c>
      <c r="T6" s="20" t="s">
        <v>0</v>
      </c>
      <c r="U6" s="20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114" t="s">
        <v>350</v>
      </c>
    </row>
    <row r="7" spans="1:27" s="52" customFormat="1" ht="21" customHeight="1" thickBot="1" x14ac:dyDescent="0.3">
      <c r="A7" s="109"/>
      <c r="B7" s="110"/>
      <c r="C7" s="111"/>
      <c r="D7" s="237" t="s">
        <v>10</v>
      </c>
      <c r="E7" s="237" t="s">
        <v>9</v>
      </c>
      <c r="F7" s="223" t="s">
        <v>567</v>
      </c>
      <c r="G7" s="223" t="s">
        <v>568</v>
      </c>
      <c r="H7" s="223" t="s">
        <v>569</v>
      </c>
      <c r="I7" s="223" t="s">
        <v>570</v>
      </c>
      <c r="J7" s="223" t="s">
        <v>571</v>
      </c>
      <c r="K7" s="223" t="s">
        <v>572</v>
      </c>
      <c r="L7" s="223" t="s">
        <v>573</v>
      </c>
      <c r="M7" s="223" t="s">
        <v>574</v>
      </c>
      <c r="N7" s="223" t="s">
        <v>575</v>
      </c>
      <c r="O7" s="223" t="s">
        <v>576</v>
      </c>
      <c r="P7" s="223" t="s">
        <v>577</v>
      </c>
      <c r="Q7" s="223" t="s">
        <v>578</v>
      </c>
      <c r="R7" s="223" t="s">
        <v>579</v>
      </c>
      <c r="S7" s="223" t="s">
        <v>580</v>
      </c>
      <c r="T7" s="223" t="s">
        <v>581</v>
      </c>
      <c r="U7" s="223" t="s">
        <v>582</v>
      </c>
      <c r="V7" s="223" t="s">
        <v>583</v>
      </c>
      <c r="W7" s="223" t="s">
        <v>584</v>
      </c>
      <c r="X7" s="223" t="s">
        <v>585</v>
      </c>
      <c r="Y7" s="223" t="s">
        <v>586</v>
      </c>
      <c r="Z7" s="223" t="s">
        <v>587</v>
      </c>
      <c r="AA7" s="115" t="s">
        <v>351</v>
      </c>
    </row>
    <row r="8" spans="1:27" s="52" customFormat="1" ht="18" customHeight="1" thickTop="1" x14ac:dyDescent="0.25">
      <c r="A8" s="248">
        <v>10</v>
      </c>
      <c r="B8" s="248"/>
      <c r="C8" s="94" t="s">
        <v>347</v>
      </c>
      <c r="D8" s="84"/>
      <c r="E8" s="194"/>
      <c r="F8" s="131"/>
      <c r="G8" s="129"/>
      <c r="H8" s="131"/>
      <c r="I8" s="129"/>
      <c r="J8" s="113"/>
      <c r="K8" s="129"/>
      <c r="L8" s="131"/>
      <c r="M8" s="129"/>
      <c r="N8" s="131"/>
      <c r="O8" s="129"/>
      <c r="P8" s="131"/>
      <c r="Q8" s="129"/>
      <c r="R8" s="131"/>
      <c r="S8" s="129"/>
      <c r="T8" s="131"/>
      <c r="U8" s="129"/>
      <c r="V8" s="131"/>
      <c r="W8" s="129"/>
      <c r="X8" s="131"/>
      <c r="Y8" s="129"/>
      <c r="Z8" s="131"/>
      <c r="AA8" s="129"/>
    </row>
    <row r="9" spans="1:27" s="52" customFormat="1" ht="15" hidden="1" customHeight="1" x14ac:dyDescent="0.2">
      <c r="A9" s="60"/>
      <c r="B9" s="240">
        <v>2143</v>
      </c>
      <c r="C9" s="60" t="s">
        <v>92</v>
      </c>
      <c r="D9" s="54">
        <v>0</v>
      </c>
      <c r="E9" s="183">
        <v>0</v>
      </c>
      <c r="F9" s="113">
        <v>0</v>
      </c>
      <c r="G9" s="112">
        <f>H9-F9</f>
        <v>0</v>
      </c>
      <c r="H9" s="113">
        <v>0</v>
      </c>
      <c r="I9" s="30">
        <v>0</v>
      </c>
      <c r="J9" s="113">
        <v>0</v>
      </c>
      <c r="K9" s="30">
        <v>0</v>
      </c>
      <c r="L9" s="113">
        <v>0</v>
      </c>
      <c r="M9" s="112">
        <f>N9-L9</f>
        <v>0</v>
      </c>
      <c r="N9" s="113">
        <v>0</v>
      </c>
      <c r="O9" s="30">
        <v>0</v>
      </c>
      <c r="P9" s="113">
        <v>0</v>
      </c>
      <c r="Q9" s="112">
        <f>R9-P9</f>
        <v>0</v>
      </c>
      <c r="R9" s="113">
        <v>0</v>
      </c>
      <c r="S9" s="112">
        <f>T9-R9</f>
        <v>0</v>
      </c>
      <c r="T9" s="113">
        <v>0</v>
      </c>
      <c r="U9" s="112">
        <f>V9-T9</f>
        <v>0</v>
      </c>
      <c r="V9" s="113">
        <v>0</v>
      </c>
      <c r="W9" s="112">
        <f>X9-V9</f>
        <v>0</v>
      </c>
      <c r="X9" s="113">
        <v>0</v>
      </c>
      <c r="Y9" s="112">
        <f>Z9-X9</f>
        <v>0</v>
      </c>
      <c r="Z9" s="113">
        <v>0</v>
      </c>
      <c r="AA9" s="112" t="e">
        <f>(Z9/E9)*100</f>
        <v>#DIV/0!</v>
      </c>
    </row>
    <row r="10" spans="1:27" s="52" customFormat="1" ht="15" customHeight="1" x14ac:dyDescent="0.2">
      <c r="A10" s="75"/>
      <c r="B10" s="130"/>
      <c r="C10" s="74"/>
      <c r="D10" s="54"/>
      <c r="E10" s="183"/>
      <c r="F10" s="281"/>
      <c r="G10" s="280"/>
      <c r="H10" s="281"/>
      <c r="I10" s="30"/>
      <c r="J10" s="281"/>
      <c r="K10" s="30"/>
      <c r="L10" s="281"/>
      <c r="M10" s="280"/>
      <c r="N10" s="281"/>
      <c r="O10" s="30"/>
      <c r="P10" s="281"/>
      <c r="Q10" s="280"/>
      <c r="R10" s="281"/>
      <c r="S10" s="280"/>
      <c r="T10" s="281"/>
      <c r="U10" s="280"/>
      <c r="V10" s="281"/>
      <c r="W10" s="280"/>
      <c r="X10" s="281"/>
      <c r="Y10" s="280"/>
      <c r="Z10" s="281"/>
      <c r="AA10" s="280"/>
    </row>
    <row r="11" spans="1:27" s="52" customFormat="1" ht="15" customHeight="1" x14ac:dyDescent="0.2">
      <c r="A11" s="75"/>
      <c r="B11" s="130">
        <v>2212</v>
      </c>
      <c r="C11" s="74" t="s">
        <v>93</v>
      </c>
      <c r="D11" s="54">
        <v>10163</v>
      </c>
      <c r="E11" s="183">
        <v>8655.9</v>
      </c>
      <c r="F11" s="113">
        <v>1488.8</v>
      </c>
      <c r="G11" s="112">
        <f>H11-F11</f>
        <v>567.50000000000023</v>
      </c>
      <c r="H11" s="113">
        <v>2056.3000000000002</v>
      </c>
      <c r="I11" s="112">
        <f>J11-H11</f>
        <v>1026.3999999999996</v>
      </c>
      <c r="J11" s="113">
        <v>3082.7</v>
      </c>
      <c r="K11" s="112">
        <f>L11-J11</f>
        <v>675.40000000000009</v>
      </c>
      <c r="L11" s="113">
        <v>3758.1</v>
      </c>
      <c r="M11" s="112">
        <f t="shared" ref="M11:M25" si="0">N11-L11</f>
        <v>639.70000000000027</v>
      </c>
      <c r="N11" s="113">
        <v>4397.8</v>
      </c>
      <c r="O11" s="112">
        <f>P11-N11</f>
        <v>-4397.8</v>
      </c>
      <c r="P11" s="113">
        <v>0</v>
      </c>
      <c r="Q11" s="112">
        <f t="shared" ref="Q11:Q25" si="1">R11-P11</f>
        <v>5628.7</v>
      </c>
      <c r="R11" s="113">
        <v>5628.7</v>
      </c>
      <c r="S11" s="112">
        <f t="shared" ref="S11:S25" si="2">T11-R11</f>
        <v>598.69999999999982</v>
      </c>
      <c r="T11" s="113">
        <v>6227.4</v>
      </c>
      <c r="U11" s="112">
        <f t="shared" ref="U11:U25" si="3">V11-T11</f>
        <v>742.70000000000073</v>
      </c>
      <c r="V11" s="113">
        <v>6970.1</v>
      </c>
      <c r="W11" s="112">
        <f>X11-V11</f>
        <v>-6970.1</v>
      </c>
      <c r="X11" s="113"/>
      <c r="Y11" s="112">
        <f>Z11-X11</f>
        <v>0</v>
      </c>
      <c r="Z11" s="113"/>
      <c r="AA11" s="112">
        <f>(V11/E11)*100</f>
        <v>80.524266685151176</v>
      </c>
    </row>
    <row r="12" spans="1:27" s="52" customFormat="1" ht="15" customHeight="1" x14ac:dyDescent="0.2">
      <c r="A12" s="60"/>
      <c r="B12" s="32">
        <v>2219</v>
      </c>
      <c r="C12" s="73" t="s">
        <v>94</v>
      </c>
      <c r="D12" s="54">
        <v>2805</v>
      </c>
      <c r="E12" s="183">
        <v>3397.2</v>
      </c>
      <c r="F12" s="113">
        <v>1165.3</v>
      </c>
      <c r="G12" s="112">
        <f t="shared" ref="G12:G25" si="4">H12-F12</f>
        <v>349.10000000000014</v>
      </c>
      <c r="H12" s="113">
        <v>1514.4</v>
      </c>
      <c r="I12" s="112">
        <f t="shared" ref="I12:I25" si="5">J12-H12</f>
        <v>481.69999999999982</v>
      </c>
      <c r="J12" s="113">
        <v>1996.1</v>
      </c>
      <c r="K12" s="112">
        <f t="shared" ref="K12:K25" si="6">L12-J12</f>
        <v>172.70000000000027</v>
      </c>
      <c r="L12" s="113">
        <v>2168.8000000000002</v>
      </c>
      <c r="M12" s="112">
        <f t="shared" si="0"/>
        <v>168.19999999999982</v>
      </c>
      <c r="N12" s="113">
        <v>2337</v>
      </c>
      <c r="O12" s="112">
        <f t="shared" ref="O12:O25" si="7">P12-N12</f>
        <v>-2337</v>
      </c>
      <c r="P12" s="113">
        <v>0</v>
      </c>
      <c r="Q12" s="112">
        <f t="shared" si="1"/>
        <v>2590.8000000000002</v>
      </c>
      <c r="R12" s="113">
        <v>2590.8000000000002</v>
      </c>
      <c r="S12" s="112">
        <f t="shared" si="2"/>
        <v>159.39999999999964</v>
      </c>
      <c r="T12" s="113">
        <v>2750.2</v>
      </c>
      <c r="U12" s="112">
        <f t="shared" si="3"/>
        <v>83.300000000000182</v>
      </c>
      <c r="V12" s="113">
        <v>2833.5</v>
      </c>
      <c r="W12" s="112">
        <f t="shared" ref="W12:W25" si="8">X12-V12</f>
        <v>-2833.5</v>
      </c>
      <c r="X12" s="113"/>
      <c r="Y12" s="112">
        <f t="shared" ref="Y12:Y25" si="9">Z12-X12</f>
        <v>0</v>
      </c>
      <c r="Z12" s="113"/>
      <c r="AA12" s="280">
        <f t="shared" ref="AA12:AA29" si="10">(V12/E12)*100</f>
        <v>83.406923348640063</v>
      </c>
    </row>
    <row r="13" spans="1:27" s="52" customFormat="1" ht="15" customHeight="1" x14ac:dyDescent="0.2">
      <c r="A13" s="60"/>
      <c r="B13" s="240">
        <v>2221</v>
      </c>
      <c r="C13" s="60" t="s">
        <v>95</v>
      </c>
      <c r="D13" s="54">
        <v>150</v>
      </c>
      <c r="E13" s="183">
        <v>50</v>
      </c>
      <c r="F13" s="113">
        <v>5.9</v>
      </c>
      <c r="G13" s="112">
        <f>H13-F13</f>
        <v>5.1999999999999993</v>
      </c>
      <c r="H13" s="113">
        <v>11.1</v>
      </c>
      <c r="I13" s="30">
        <v>0</v>
      </c>
      <c r="J13" s="113">
        <v>14.1</v>
      </c>
      <c r="K13" s="30">
        <v>0</v>
      </c>
      <c r="L13" s="113">
        <v>18.899999999999999</v>
      </c>
      <c r="M13" s="112">
        <f>N13-L13</f>
        <v>1.1000000000000014</v>
      </c>
      <c r="N13" s="113">
        <v>20</v>
      </c>
      <c r="O13" s="30">
        <v>0</v>
      </c>
      <c r="P13" s="113">
        <v>0</v>
      </c>
      <c r="Q13" s="112">
        <f>R13-P13</f>
        <v>19.899999999999999</v>
      </c>
      <c r="R13" s="113">
        <v>19.899999999999999</v>
      </c>
      <c r="S13" s="112">
        <f>T13-R13</f>
        <v>0.10000000000000142</v>
      </c>
      <c r="T13" s="113">
        <v>20</v>
      </c>
      <c r="U13" s="112">
        <f>V13-T13</f>
        <v>0</v>
      </c>
      <c r="V13" s="113">
        <v>20</v>
      </c>
      <c r="W13" s="112">
        <f>X13-V13</f>
        <v>-20</v>
      </c>
      <c r="X13" s="113"/>
      <c r="Y13" s="112">
        <f>Z13-X13</f>
        <v>0</v>
      </c>
      <c r="Z13" s="113"/>
      <c r="AA13" s="280">
        <f t="shared" si="10"/>
        <v>40</v>
      </c>
    </row>
    <row r="14" spans="1:27" s="52" customFormat="1" ht="15" hidden="1" customHeight="1" x14ac:dyDescent="0.2">
      <c r="A14" s="60"/>
      <c r="B14" s="240">
        <v>3113</v>
      </c>
      <c r="C14" s="60" t="s">
        <v>101</v>
      </c>
      <c r="D14" s="54"/>
      <c r="E14" s="183"/>
      <c r="F14" s="113"/>
      <c r="G14" s="112">
        <f>H14-F14</f>
        <v>0</v>
      </c>
      <c r="H14" s="113"/>
      <c r="I14" s="30">
        <v>0</v>
      </c>
      <c r="J14" s="113"/>
      <c r="K14" s="30">
        <v>0</v>
      </c>
      <c r="L14" s="113"/>
      <c r="M14" s="112">
        <f>N14-L14</f>
        <v>0</v>
      </c>
      <c r="N14" s="113"/>
      <c r="O14" s="30">
        <v>0</v>
      </c>
      <c r="P14" s="113">
        <v>0</v>
      </c>
      <c r="Q14" s="112">
        <f>R14-P14</f>
        <v>0</v>
      </c>
      <c r="R14" s="113"/>
      <c r="S14" s="112">
        <f>T14-R14</f>
        <v>0</v>
      </c>
      <c r="T14" s="113"/>
      <c r="U14" s="112">
        <f>V14-T14</f>
        <v>0</v>
      </c>
      <c r="V14" s="113"/>
      <c r="W14" s="112">
        <f>X14-V14</f>
        <v>0</v>
      </c>
      <c r="X14" s="113"/>
      <c r="Y14" s="112">
        <f>Z14-X14</f>
        <v>0</v>
      </c>
      <c r="Z14" s="113"/>
      <c r="AA14" s="280" t="e">
        <f t="shared" si="10"/>
        <v>#DIV/0!</v>
      </c>
    </row>
    <row r="15" spans="1:27" s="52" customFormat="1" ht="15" hidden="1" customHeight="1" x14ac:dyDescent="0.2">
      <c r="A15" s="60"/>
      <c r="B15" s="32">
        <v>3326</v>
      </c>
      <c r="C15" s="74" t="s">
        <v>399</v>
      </c>
      <c r="D15" s="54"/>
      <c r="E15" s="183"/>
      <c r="F15" s="113"/>
      <c r="G15" s="112">
        <f t="shared" ref="G15:G16" si="11">H15-F15</f>
        <v>0</v>
      </c>
      <c r="H15" s="113"/>
      <c r="I15" s="112">
        <f t="shared" ref="I15:I16" si="12">J15-H15</f>
        <v>0</v>
      </c>
      <c r="J15" s="113"/>
      <c r="K15" s="112">
        <f t="shared" ref="K15:K16" si="13">L15-J15</f>
        <v>0</v>
      </c>
      <c r="L15" s="113"/>
      <c r="M15" s="112">
        <f t="shared" ref="M15:M16" si="14">N15-L15</f>
        <v>0</v>
      </c>
      <c r="N15" s="113"/>
      <c r="O15" s="112">
        <f t="shared" ref="O15:O16" si="15">P15-N15</f>
        <v>0</v>
      </c>
      <c r="P15" s="113">
        <v>0</v>
      </c>
      <c r="Q15" s="112">
        <f t="shared" ref="Q15:Q16" si="16">R15-P15</f>
        <v>0</v>
      </c>
      <c r="R15" s="113"/>
      <c r="S15" s="112">
        <f t="shared" ref="S15:S16" si="17">T15-R15</f>
        <v>0</v>
      </c>
      <c r="T15" s="113"/>
      <c r="U15" s="112">
        <f t="shared" ref="U15:U16" si="18">V15-T15</f>
        <v>0</v>
      </c>
      <c r="V15" s="113"/>
      <c r="W15" s="112">
        <f t="shared" ref="W15:W16" si="19">X15-V15</f>
        <v>0</v>
      </c>
      <c r="X15" s="113"/>
      <c r="Y15" s="112">
        <f t="shared" ref="Y15:Y16" si="20">Z15-X15</f>
        <v>0</v>
      </c>
      <c r="Z15" s="113"/>
      <c r="AA15" s="280" t="e">
        <f t="shared" si="10"/>
        <v>#DIV/0!</v>
      </c>
    </row>
    <row r="16" spans="1:27" s="52" customFormat="1" ht="15" customHeight="1" x14ac:dyDescent="0.2">
      <c r="A16" s="60"/>
      <c r="B16" s="32">
        <v>2271</v>
      </c>
      <c r="C16" s="74" t="s">
        <v>590</v>
      </c>
      <c r="D16" s="54">
        <v>1350</v>
      </c>
      <c r="E16" s="183">
        <v>1714.5</v>
      </c>
      <c r="F16" s="113">
        <v>0</v>
      </c>
      <c r="G16" s="112">
        <f t="shared" si="11"/>
        <v>2.5</v>
      </c>
      <c r="H16" s="113">
        <v>2.5</v>
      </c>
      <c r="I16" s="112">
        <f t="shared" si="12"/>
        <v>71.599999999999994</v>
      </c>
      <c r="J16" s="113">
        <v>74.099999999999994</v>
      </c>
      <c r="K16" s="112">
        <f t="shared" si="13"/>
        <v>0.80000000000001137</v>
      </c>
      <c r="L16" s="113">
        <v>74.900000000000006</v>
      </c>
      <c r="M16" s="112">
        <f t="shared" si="14"/>
        <v>224.9</v>
      </c>
      <c r="N16" s="113">
        <v>299.8</v>
      </c>
      <c r="O16" s="112">
        <f t="shared" si="15"/>
        <v>-299.8</v>
      </c>
      <c r="P16" s="113">
        <v>0</v>
      </c>
      <c r="Q16" s="112">
        <f t="shared" si="16"/>
        <v>344.4</v>
      </c>
      <c r="R16" s="113">
        <v>344.4</v>
      </c>
      <c r="S16" s="112">
        <f t="shared" si="17"/>
        <v>0</v>
      </c>
      <c r="T16" s="113">
        <v>344.4</v>
      </c>
      <c r="U16" s="112">
        <f t="shared" si="18"/>
        <v>0</v>
      </c>
      <c r="V16" s="113">
        <v>344.4</v>
      </c>
      <c r="W16" s="112">
        <f t="shared" si="19"/>
        <v>-344.4</v>
      </c>
      <c r="X16" s="113"/>
      <c r="Y16" s="112">
        <f t="shared" si="20"/>
        <v>0</v>
      </c>
      <c r="Z16" s="113"/>
      <c r="AA16" s="280">
        <f t="shared" si="10"/>
        <v>20.087489063867014</v>
      </c>
    </row>
    <row r="17" spans="1:27" s="52" customFormat="1" ht="15" customHeight="1" x14ac:dyDescent="0.2">
      <c r="A17" s="60"/>
      <c r="B17" s="32">
        <v>3421</v>
      </c>
      <c r="C17" s="74" t="s">
        <v>108</v>
      </c>
      <c r="D17" s="54">
        <v>1710</v>
      </c>
      <c r="E17" s="183">
        <v>781.1</v>
      </c>
      <c r="F17" s="113">
        <v>1.6</v>
      </c>
      <c r="G17" s="112">
        <f t="shared" si="4"/>
        <v>6.5</v>
      </c>
      <c r="H17" s="113">
        <v>8.1</v>
      </c>
      <c r="I17" s="112">
        <f t="shared" si="5"/>
        <v>17.600000000000001</v>
      </c>
      <c r="J17" s="113">
        <v>25.7</v>
      </c>
      <c r="K17" s="112">
        <f t="shared" si="6"/>
        <v>5.8000000000000007</v>
      </c>
      <c r="L17" s="113">
        <v>31.5</v>
      </c>
      <c r="M17" s="112">
        <f t="shared" si="0"/>
        <v>135.6</v>
      </c>
      <c r="N17" s="113">
        <v>167.1</v>
      </c>
      <c r="O17" s="112">
        <f t="shared" si="7"/>
        <v>-167.1</v>
      </c>
      <c r="P17" s="113">
        <v>0</v>
      </c>
      <c r="Q17" s="112">
        <f t="shared" si="1"/>
        <v>383.7</v>
      </c>
      <c r="R17" s="113">
        <v>383.7</v>
      </c>
      <c r="S17" s="112">
        <f t="shared" si="2"/>
        <v>51.400000000000034</v>
      </c>
      <c r="T17" s="113">
        <v>435.1</v>
      </c>
      <c r="U17" s="112">
        <f t="shared" si="3"/>
        <v>24.599999999999966</v>
      </c>
      <c r="V17" s="113">
        <v>459.7</v>
      </c>
      <c r="W17" s="112">
        <f t="shared" si="8"/>
        <v>-459.7</v>
      </c>
      <c r="X17" s="113"/>
      <c r="Y17" s="112">
        <f t="shared" si="9"/>
        <v>0</v>
      </c>
      <c r="Z17" s="113"/>
      <c r="AA17" s="280">
        <f t="shared" si="10"/>
        <v>58.852899756753295</v>
      </c>
    </row>
    <row r="18" spans="1:27" s="52" customFormat="1" ht="15.75" customHeight="1" x14ac:dyDescent="0.2">
      <c r="A18" s="60"/>
      <c r="B18" s="32">
        <v>3631</v>
      </c>
      <c r="C18" s="74" t="s">
        <v>111</v>
      </c>
      <c r="D18" s="54">
        <v>7461</v>
      </c>
      <c r="E18" s="183">
        <v>8828.2999999999993</v>
      </c>
      <c r="F18" s="113">
        <v>1271.5</v>
      </c>
      <c r="G18" s="112">
        <f t="shared" si="4"/>
        <v>649.20000000000005</v>
      </c>
      <c r="H18" s="113">
        <v>1920.7</v>
      </c>
      <c r="I18" s="112">
        <f t="shared" si="5"/>
        <v>635.70000000000005</v>
      </c>
      <c r="J18" s="113">
        <v>2556.4</v>
      </c>
      <c r="K18" s="112">
        <f t="shared" si="6"/>
        <v>583.09999999999991</v>
      </c>
      <c r="L18" s="113">
        <v>3139.5</v>
      </c>
      <c r="M18" s="112">
        <f t="shared" si="0"/>
        <v>500.09999999999991</v>
      </c>
      <c r="N18" s="113">
        <v>3639.6</v>
      </c>
      <c r="O18" s="112">
        <f t="shared" si="7"/>
        <v>-3639.6</v>
      </c>
      <c r="P18" s="113">
        <v>0</v>
      </c>
      <c r="Q18" s="112">
        <f t="shared" si="1"/>
        <v>4917.5</v>
      </c>
      <c r="R18" s="113">
        <v>4917.5</v>
      </c>
      <c r="S18" s="112">
        <f t="shared" si="2"/>
        <v>831.30000000000018</v>
      </c>
      <c r="T18" s="113">
        <v>5748.8</v>
      </c>
      <c r="U18" s="112">
        <f t="shared" si="3"/>
        <v>894.30000000000018</v>
      </c>
      <c r="V18" s="113">
        <v>6643.1</v>
      </c>
      <c r="W18" s="112">
        <f t="shared" si="8"/>
        <v>-6643.1</v>
      </c>
      <c r="X18" s="113"/>
      <c r="Y18" s="112">
        <f t="shared" si="9"/>
        <v>0</v>
      </c>
      <c r="Z18" s="113"/>
      <c r="AA18" s="280">
        <f t="shared" si="10"/>
        <v>75.247782698820856</v>
      </c>
    </row>
    <row r="19" spans="1:27" s="52" customFormat="1" ht="15.75" customHeight="1" x14ac:dyDescent="0.2">
      <c r="A19" s="60"/>
      <c r="B19" s="32">
        <v>3632</v>
      </c>
      <c r="C19" s="74" t="s">
        <v>112</v>
      </c>
      <c r="D19" s="54">
        <v>0</v>
      </c>
      <c r="E19" s="183">
        <v>12</v>
      </c>
      <c r="F19" s="113">
        <v>1.9</v>
      </c>
      <c r="G19" s="112">
        <f t="shared" ref="G19" si="21">H19-F19</f>
        <v>0</v>
      </c>
      <c r="H19" s="113">
        <v>1.9</v>
      </c>
      <c r="I19" s="112">
        <f t="shared" ref="I19" si="22">J19-H19</f>
        <v>0</v>
      </c>
      <c r="J19" s="113">
        <v>1.9</v>
      </c>
      <c r="K19" s="112">
        <f t="shared" ref="K19" si="23">L19-J19</f>
        <v>0</v>
      </c>
      <c r="L19" s="113">
        <v>1.9</v>
      </c>
      <c r="M19" s="112">
        <f t="shared" ref="M19" si="24">N19-L19</f>
        <v>0</v>
      </c>
      <c r="N19" s="113">
        <v>1.9</v>
      </c>
      <c r="O19" s="112">
        <f t="shared" ref="O19" si="25">P19-N19</f>
        <v>-1.9</v>
      </c>
      <c r="P19" s="113">
        <v>0</v>
      </c>
      <c r="Q19" s="112">
        <f t="shared" ref="Q19" si="26">R19-P19</f>
        <v>2</v>
      </c>
      <c r="R19" s="113">
        <v>2</v>
      </c>
      <c r="S19" s="112">
        <f t="shared" ref="S19" si="27">T19-R19</f>
        <v>-0.10000000000000009</v>
      </c>
      <c r="T19" s="113">
        <v>1.9</v>
      </c>
      <c r="U19" s="112">
        <f t="shared" ref="U19" si="28">V19-T19</f>
        <v>0</v>
      </c>
      <c r="V19" s="113">
        <v>1.9</v>
      </c>
      <c r="W19" s="112">
        <f t="shared" ref="W19" si="29">X19-V19</f>
        <v>-1.9</v>
      </c>
      <c r="X19" s="113"/>
      <c r="Y19" s="112">
        <f t="shared" ref="Y19" si="30">Z19-X19</f>
        <v>0</v>
      </c>
      <c r="Z19" s="113"/>
      <c r="AA19" s="280">
        <f t="shared" si="10"/>
        <v>15.833333333333332</v>
      </c>
    </row>
    <row r="20" spans="1:27" s="52" customFormat="1" ht="15" customHeight="1" x14ac:dyDescent="0.2">
      <c r="A20" s="60"/>
      <c r="B20" s="240">
        <v>3639</v>
      </c>
      <c r="C20" s="60" t="s">
        <v>390</v>
      </c>
      <c r="D20" s="54">
        <v>7235</v>
      </c>
      <c r="E20" s="183">
        <v>9983.2999999999993</v>
      </c>
      <c r="F20" s="113">
        <v>672.8</v>
      </c>
      <c r="G20" s="112">
        <f t="shared" ref="G20" si="31">H20-F20</f>
        <v>670.5</v>
      </c>
      <c r="H20" s="113">
        <v>1343.3</v>
      </c>
      <c r="I20" s="30">
        <v>0</v>
      </c>
      <c r="J20" s="113">
        <v>2033.2</v>
      </c>
      <c r="K20" s="30">
        <v>0</v>
      </c>
      <c r="L20" s="113">
        <v>5865.5</v>
      </c>
      <c r="M20" s="112">
        <f t="shared" ref="M20" si="32">N20-L20</f>
        <v>739.5</v>
      </c>
      <c r="N20" s="113">
        <v>6605</v>
      </c>
      <c r="O20" s="30">
        <v>0</v>
      </c>
      <c r="P20" s="113">
        <v>0</v>
      </c>
      <c r="Q20" s="112">
        <f t="shared" ref="Q20" si="33">R20-P20</f>
        <v>7760</v>
      </c>
      <c r="R20" s="113">
        <v>7760</v>
      </c>
      <c r="S20" s="112">
        <f t="shared" ref="S20" si="34">T20-R20</f>
        <v>469.60000000000036</v>
      </c>
      <c r="T20" s="113">
        <v>8229.6</v>
      </c>
      <c r="U20" s="112">
        <f t="shared" ref="U20" si="35">V20-T20</f>
        <v>376</v>
      </c>
      <c r="V20" s="113">
        <v>8605.6</v>
      </c>
      <c r="W20" s="112">
        <f t="shared" ref="W20" si="36">X20-V20</f>
        <v>-8605.6</v>
      </c>
      <c r="X20" s="113"/>
      <c r="Y20" s="112">
        <f t="shared" ref="Y20" si="37">Z20-X20</f>
        <v>0</v>
      </c>
      <c r="Z20" s="113"/>
      <c r="AA20" s="280">
        <f t="shared" si="10"/>
        <v>86.19995392305151</v>
      </c>
    </row>
    <row r="21" spans="1:27" s="52" customFormat="1" ht="15" customHeight="1" x14ac:dyDescent="0.2">
      <c r="A21" s="60"/>
      <c r="B21" s="32">
        <v>3722</v>
      </c>
      <c r="C21" s="74" t="s">
        <v>116</v>
      </c>
      <c r="D21" s="54">
        <v>33882</v>
      </c>
      <c r="E21" s="183">
        <v>39834.300000000003</v>
      </c>
      <c r="F21" s="113">
        <v>9487.7000000000007</v>
      </c>
      <c r="G21" s="112">
        <f t="shared" si="4"/>
        <v>2546</v>
      </c>
      <c r="H21" s="113">
        <v>12033.7</v>
      </c>
      <c r="I21" s="112">
        <f t="shared" si="5"/>
        <v>2904.2999999999993</v>
      </c>
      <c r="J21" s="113">
        <v>14938</v>
      </c>
      <c r="K21" s="112">
        <f t="shared" si="6"/>
        <v>3085.2999999999993</v>
      </c>
      <c r="L21" s="113">
        <v>18023.3</v>
      </c>
      <c r="M21" s="112">
        <f t="shared" si="0"/>
        <v>-54.899999999997817</v>
      </c>
      <c r="N21" s="113">
        <v>17968.400000000001</v>
      </c>
      <c r="O21" s="112">
        <f t="shared" si="7"/>
        <v>-17968.400000000001</v>
      </c>
      <c r="P21" s="113">
        <v>0</v>
      </c>
      <c r="Q21" s="112">
        <f t="shared" si="1"/>
        <v>27101.599999999999</v>
      </c>
      <c r="R21" s="113">
        <v>27101.599999999999</v>
      </c>
      <c r="S21" s="112">
        <f t="shared" si="2"/>
        <v>3117</v>
      </c>
      <c r="T21" s="113">
        <v>30218.6</v>
      </c>
      <c r="U21" s="112">
        <f t="shared" si="3"/>
        <v>3040.5</v>
      </c>
      <c r="V21" s="113">
        <v>33259.1</v>
      </c>
      <c r="W21" s="112">
        <f t="shared" si="8"/>
        <v>-33259.1</v>
      </c>
      <c r="X21" s="113"/>
      <c r="Y21" s="112">
        <f t="shared" si="9"/>
        <v>0</v>
      </c>
      <c r="Z21" s="113"/>
      <c r="AA21" s="280">
        <f t="shared" si="10"/>
        <v>83.49362233050411</v>
      </c>
    </row>
    <row r="22" spans="1:27" s="52" customFormat="1" ht="16.899999999999999" customHeight="1" x14ac:dyDescent="0.2">
      <c r="A22" s="60"/>
      <c r="B22" s="32">
        <v>3725</v>
      </c>
      <c r="C22" s="73" t="s">
        <v>620</v>
      </c>
      <c r="D22" s="54">
        <v>0</v>
      </c>
      <c r="E22" s="183">
        <v>2053.9</v>
      </c>
      <c r="F22" s="281"/>
      <c r="G22" s="280">
        <f t="shared" ref="G22" si="38">H22-F22</f>
        <v>0</v>
      </c>
      <c r="H22" s="281"/>
      <c r="I22" s="280">
        <f t="shared" ref="I22" si="39">J22-H22</f>
        <v>3.2</v>
      </c>
      <c r="J22" s="281">
        <v>3.2</v>
      </c>
      <c r="K22" s="280">
        <f t="shared" ref="K22" si="40">L22-J22</f>
        <v>45.4</v>
      </c>
      <c r="L22" s="281">
        <v>48.6</v>
      </c>
      <c r="M22" s="280">
        <f t="shared" ref="M22" si="41">N22-L22</f>
        <v>142.6</v>
      </c>
      <c r="N22" s="281">
        <v>191.2</v>
      </c>
      <c r="O22" s="280">
        <f t="shared" ref="O22" si="42">P22-N22</f>
        <v>-191.2</v>
      </c>
      <c r="P22" s="281">
        <v>0</v>
      </c>
      <c r="Q22" s="280">
        <f t="shared" ref="Q22" si="43">R22-P22</f>
        <v>200.5</v>
      </c>
      <c r="R22" s="281">
        <v>200.5</v>
      </c>
      <c r="S22" s="280">
        <f t="shared" ref="S22" si="44">T22-R22</f>
        <v>95.5</v>
      </c>
      <c r="T22" s="281">
        <v>296</v>
      </c>
      <c r="U22" s="280">
        <f t="shared" ref="U22" si="45">V22-T22</f>
        <v>138.19999999999999</v>
      </c>
      <c r="V22" s="281">
        <v>434.2</v>
      </c>
      <c r="W22" s="280">
        <f t="shared" ref="W22" si="46">X22-V22</f>
        <v>-434.2</v>
      </c>
      <c r="X22" s="281"/>
      <c r="Y22" s="280">
        <f t="shared" ref="Y22" si="47">Z22-X22</f>
        <v>0</v>
      </c>
      <c r="Z22" s="281"/>
      <c r="AA22" s="280">
        <f t="shared" si="10"/>
        <v>21.14026973075612</v>
      </c>
    </row>
    <row r="23" spans="1:27" s="52" customFormat="1" ht="16.899999999999999" hidden="1" customHeight="1" x14ac:dyDescent="0.2">
      <c r="A23" s="60"/>
      <c r="B23" s="32">
        <v>3726</v>
      </c>
      <c r="C23" s="73" t="s">
        <v>117</v>
      </c>
      <c r="D23" s="54"/>
      <c r="E23" s="183"/>
      <c r="F23" s="113"/>
      <c r="G23" s="112">
        <f t="shared" si="4"/>
        <v>0</v>
      </c>
      <c r="H23" s="113"/>
      <c r="I23" s="112">
        <f t="shared" si="5"/>
        <v>0</v>
      </c>
      <c r="J23" s="113"/>
      <c r="K23" s="112">
        <f t="shared" si="6"/>
        <v>0</v>
      </c>
      <c r="L23" s="113"/>
      <c r="M23" s="112">
        <f t="shared" si="0"/>
        <v>0</v>
      </c>
      <c r="N23" s="113"/>
      <c r="O23" s="112">
        <f t="shared" si="7"/>
        <v>0</v>
      </c>
      <c r="P23" s="113">
        <v>0</v>
      </c>
      <c r="Q23" s="112">
        <f t="shared" si="1"/>
        <v>0</v>
      </c>
      <c r="R23" s="113"/>
      <c r="S23" s="112">
        <f t="shared" si="2"/>
        <v>0</v>
      </c>
      <c r="T23" s="113"/>
      <c r="U23" s="112">
        <f t="shared" si="3"/>
        <v>0</v>
      </c>
      <c r="V23" s="113"/>
      <c r="W23" s="112">
        <f t="shared" si="8"/>
        <v>0</v>
      </c>
      <c r="X23" s="113"/>
      <c r="Y23" s="112">
        <f t="shared" si="9"/>
        <v>0</v>
      </c>
      <c r="Z23" s="113"/>
      <c r="AA23" s="280" t="e">
        <f t="shared" si="10"/>
        <v>#DIV/0!</v>
      </c>
    </row>
    <row r="24" spans="1:27" s="52" customFormat="1" ht="15" customHeight="1" x14ac:dyDescent="0.2">
      <c r="A24" s="60"/>
      <c r="B24" s="86">
        <v>3745</v>
      </c>
      <c r="C24" s="77" t="s">
        <v>120</v>
      </c>
      <c r="D24" s="54">
        <v>17812</v>
      </c>
      <c r="E24" s="183">
        <v>16984.599999999999</v>
      </c>
      <c r="F24" s="113">
        <v>1851.3</v>
      </c>
      <c r="G24" s="112">
        <f t="shared" si="4"/>
        <v>1004.3</v>
      </c>
      <c r="H24" s="113">
        <v>2855.6</v>
      </c>
      <c r="I24" s="112">
        <f t="shared" si="5"/>
        <v>1244.5999999999999</v>
      </c>
      <c r="J24" s="113">
        <v>4100.2</v>
      </c>
      <c r="K24" s="112">
        <f t="shared" si="6"/>
        <v>1556</v>
      </c>
      <c r="L24" s="113">
        <v>5656.2</v>
      </c>
      <c r="M24" s="112">
        <f t="shared" si="0"/>
        <v>1732.9000000000005</v>
      </c>
      <c r="N24" s="113">
        <v>7389.1</v>
      </c>
      <c r="O24" s="112">
        <f t="shared" si="7"/>
        <v>-7389.1</v>
      </c>
      <c r="P24" s="113">
        <v>0</v>
      </c>
      <c r="Q24" s="112">
        <f t="shared" si="1"/>
        <v>10918.5</v>
      </c>
      <c r="R24" s="113">
        <v>10918.5</v>
      </c>
      <c r="S24" s="112">
        <f t="shared" si="2"/>
        <v>1576.1000000000004</v>
      </c>
      <c r="T24" s="113">
        <v>12494.6</v>
      </c>
      <c r="U24" s="112">
        <f t="shared" si="3"/>
        <v>1373.6000000000004</v>
      </c>
      <c r="V24" s="113">
        <v>13868.2</v>
      </c>
      <c r="W24" s="112">
        <f t="shared" si="8"/>
        <v>-13868.2</v>
      </c>
      <c r="X24" s="113"/>
      <c r="Y24" s="112">
        <f t="shared" si="9"/>
        <v>0</v>
      </c>
      <c r="Z24" s="113"/>
      <c r="AA24" s="280">
        <f t="shared" si="10"/>
        <v>81.651613814867602</v>
      </c>
    </row>
    <row r="25" spans="1:27" s="52" customFormat="1" ht="15" customHeight="1" x14ac:dyDescent="0.2">
      <c r="A25" s="60"/>
      <c r="B25" s="32">
        <v>4349</v>
      </c>
      <c r="C25" s="60" t="s">
        <v>487</v>
      </c>
      <c r="D25" s="54">
        <v>1970</v>
      </c>
      <c r="E25" s="183">
        <v>2447.3000000000002</v>
      </c>
      <c r="F25" s="113">
        <v>586.70000000000005</v>
      </c>
      <c r="G25" s="112">
        <f t="shared" si="4"/>
        <v>350.59999999999991</v>
      </c>
      <c r="H25" s="113">
        <v>937.3</v>
      </c>
      <c r="I25" s="112">
        <f t="shared" si="5"/>
        <v>468</v>
      </c>
      <c r="J25" s="113">
        <v>1405.3</v>
      </c>
      <c r="K25" s="112">
        <f t="shared" si="6"/>
        <v>727.2</v>
      </c>
      <c r="L25" s="113">
        <v>2132.5</v>
      </c>
      <c r="M25" s="112">
        <f t="shared" si="0"/>
        <v>159.69999999999982</v>
      </c>
      <c r="N25" s="113">
        <v>2292.1999999999998</v>
      </c>
      <c r="O25" s="112">
        <f t="shared" si="7"/>
        <v>-2292.1999999999998</v>
      </c>
      <c r="P25" s="113">
        <v>0</v>
      </c>
      <c r="Q25" s="112">
        <f t="shared" si="1"/>
        <v>2435.6999999999998</v>
      </c>
      <c r="R25" s="113">
        <v>2435.6999999999998</v>
      </c>
      <c r="S25" s="112">
        <f t="shared" si="2"/>
        <v>0</v>
      </c>
      <c r="T25" s="113">
        <v>2435.6999999999998</v>
      </c>
      <c r="U25" s="112">
        <f t="shared" si="3"/>
        <v>0</v>
      </c>
      <c r="V25" s="113">
        <v>2435.6999999999998</v>
      </c>
      <c r="W25" s="112">
        <f t="shared" si="8"/>
        <v>-2435.6999999999998</v>
      </c>
      <c r="X25" s="113"/>
      <c r="Y25" s="112">
        <f t="shared" si="9"/>
        <v>0</v>
      </c>
      <c r="Z25" s="113"/>
      <c r="AA25" s="280">
        <f t="shared" si="10"/>
        <v>99.526008253994178</v>
      </c>
    </row>
    <row r="26" spans="1:27" s="52" customFormat="1" ht="13.15" hidden="1" customHeight="1" x14ac:dyDescent="0.2">
      <c r="A26" s="135"/>
      <c r="B26" s="32">
        <v>5269</v>
      </c>
      <c r="C26" s="60" t="s">
        <v>537</v>
      </c>
      <c r="D26" s="54">
        <v>0</v>
      </c>
      <c r="E26" s="183">
        <v>0</v>
      </c>
      <c r="F26" s="113">
        <v>0</v>
      </c>
      <c r="G26" s="112">
        <f>H26-F26</f>
        <v>0</v>
      </c>
      <c r="H26" s="113"/>
      <c r="I26" s="30">
        <v>0</v>
      </c>
      <c r="J26" s="113"/>
      <c r="K26" s="30">
        <v>0</v>
      </c>
      <c r="L26" s="113"/>
      <c r="M26" s="112">
        <f>N26-L26</f>
        <v>0</v>
      </c>
      <c r="N26" s="113"/>
      <c r="O26" s="30">
        <v>0</v>
      </c>
      <c r="P26" s="113">
        <v>0</v>
      </c>
      <c r="Q26" s="112">
        <f>R26-P26</f>
        <v>0</v>
      </c>
      <c r="R26" s="113"/>
      <c r="S26" s="112">
        <f>T26-R26</f>
        <v>0</v>
      </c>
      <c r="T26" s="113"/>
      <c r="U26" s="112">
        <f>V26-T26</f>
        <v>0</v>
      </c>
      <c r="V26" s="113"/>
      <c r="W26" s="112">
        <f>X26-V26</f>
        <v>0</v>
      </c>
      <c r="X26" s="113"/>
      <c r="Y26" s="112">
        <f>Z26-X26</f>
        <v>0</v>
      </c>
      <c r="Z26" s="113"/>
      <c r="AA26" s="280" t="e">
        <f t="shared" si="10"/>
        <v>#DIV/0!</v>
      </c>
    </row>
    <row r="27" spans="1:27" s="52" customFormat="1" ht="15" customHeight="1" x14ac:dyDescent="0.2">
      <c r="A27" s="75"/>
      <c r="B27" s="45">
        <v>6171</v>
      </c>
      <c r="C27" s="75" t="s">
        <v>137</v>
      </c>
      <c r="D27" s="54">
        <v>20489</v>
      </c>
      <c r="E27" s="183">
        <v>21125.599999999999</v>
      </c>
      <c r="F27" s="281">
        <v>2644.3</v>
      </c>
      <c r="G27" s="280">
        <f>H27-F27</f>
        <v>1361.1999999999998</v>
      </c>
      <c r="H27" s="281">
        <v>4005.5</v>
      </c>
      <c r="I27" s="30">
        <v>0</v>
      </c>
      <c r="J27" s="281">
        <v>5708.8</v>
      </c>
      <c r="K27" s="30">
        <v>0</v>
      </c>
      <c r="L27" s="281">
        <v>7263.4</v>
      </c>
      <c r="M27" s="280">
        <f>N27-L27</f>
        <v>1836.8000000000011</v>
      </c>
      <c r="N27" s="281">
        <v>9100.2000000000007</v>
      </c>
      <c r="O27" s="30">
        <v>0</v>
      </c>
      <c r="P27" s="281">
        <v>0</v>
      </c>
      <c r="Q27" s="280">
        <f>R27-P27</f>
        <v>13122.1</v>
      </c>
      <c r="R27" s="281">
        <v>13122.1</v>
      </c>
      <c r="S27" s="280">
        <f>T27-R27</f>
        <v>2451.6999999999989</v>
      </c>
      <c r="T27" s="281">
        <v>15573.8</v>
      </c>
      <c r="U27" s="280">
        <f>V27-T27</f>
        <v>1857.2999999999993</v>
      </c>
      <c r="V27" s="281">
        <v>17431.099999999999</v>
      </c>
      <c r="W27" s="280">
        <f>X27-V27</f>
        <v>-17431.099999999999</v>
      </c>
      <c r="X27" s="281"/>
      <c r="Y27" s="280">
        <f>Z27-X27</f>
        <v>0</v>
      </c>
      <c r="Z27" s="281"/>
      <c r="AA27" s="280">
        <f t="shared" si="10"/>
        <v>82.511739311546179</v>
      </c>
    </row>
    <row r="28" spans="1:27" s="52" customFormat="1" ht="18.399999999999999" customHeight="1" thickBot="1" x14ac:dyDescent="0.25">
      <c r="A28" s="135"/>
      <c r="B28" s="282">
        <v>6221</v>
      </c>
      <c r="C28" s="283" t="s">
        <v>652</v>
      </c>
      <c r="D28" s="54">
        <v>0</v>
      </c>
      <c r="E28" s="183">
        <v>2</v>
      </c>
      <c r="F28" s="281">
        <v>0</v>
      </c>
      <c r="G28" s="280">
        <f>H28-F28</f>
        <v>0</v>
      </c>
      <c r="H28" s="281"/>
      <c r="I28" s="30">
        <v>0</v>
      </c>
      <c r="J28" s="281"/>
      <c r="K28" s="30">
        <v>0</v>
      </c>
      <c r="L28" s="281"/>
      <c r="M28" s="280">
        <f>N28-L28</f>
        <v>0</v>
      </c>
      <c r="N28" s="281"/>
      <c r="O28" s="30">
        <v>0</v>
      </c>
      <c r="P28" s="281">
        <v>0</v>
      </c>
      <c r="Q28" s="280">
        <f>R28-P28</f>
        <v>1.1000000000000001</v>
      </c>
      <c r="R28" s="281">
        <v>1.1000000000000001</v>
      </c>
      <c r="S28" s="280">
        <f>T28-R28</f>
        <v>0</v>
      </c>
      <c r="T28" s="281">
        <v>1.1000000000000001</v>
      </c>
      <c r="U28" s="280">
        <f>V28-T28</f>
        <v>0</v>
      </c>
      <c r="V28" s="281">
        <v>1.1000000000000001</v>
      </c>
      <c r="W28" s="280">
        <f>X28-V28</f>
        <v>-1.1000000000000001</v>
      </c>
      <c r="X28" s="281"/>
      <c r="Y28" s="280">
        <f>Z28-X28</f>
        <v>0</v>
      </c>
      <c r="Z28" s="281"/>
      <c r="AA28" s="280">
        <f t="shared" si="10"/>
        <v>55.000000000000007</v>
      </c>
    </row>
    <row r="29" spans="1:27" s="52" customFormat="1" ht="22.5" customHeight="1" thickTop="1" thickBot="1" x14ac:dyDescent="0.3">
      <c r="A29" s="80"/>
      <c r="B29" s="81"/>
      <c r="C29" s="90" t="s">
        <v>342</v>
      </c>
      <c r="D29" s="88">
        <f>SUM(D8:D28)</f>
        <v>105027</v>
      </c>
      <c r="E29" s="186">
        <f>SUM(E8:E28)</f>
        <v>115870</v>
      </c>
      <c r="F29" s="206">
        <f>SUM(F8:F28)</f>
        <v>19177.8</v>
      </c>
      <c r="G29" s="88">
        <f>SUM(G8:G24)</f>
        <v>5800.8</v>
      </c>
      <c r="H29" s="206">
        <f t="shared" ref="H29:Z29" si="48">SUM(H8:H28)</f>
        <v>26690.399999999998</v>
      </c>
      <c r="I29" s="88">
        <f t="shared" si="48"/>
        <v>6853.0999999999985</v>
      </c>
      <c r="J29" s="206">
        <f t="shared" si="48"/>
        <v>35939.700000000004</v>
      </c>
      <c r="K29" s="88">
        <f t="shared" si="48"/>
        <v>6851.6999999999989</v>
      </c>
      <c r="L29" s="206">
        <f t="shared" si="48"/>
        <v>48183.099999999991</v>
      </c>
      <c r="M29" s="88">
        <f t="shared" si="48"/>
        <v>6226.2000000000035</v>
      </c>
      <c r="N29" s="206">
        <f t="shared" si="48"/>
        <v>54409.3</v>
      </c>
      <c r="O29" s="88">
        <f t="shared" si="48"/>
        <v>-38684.1</v>
      </c>
      <c r="P29" s="206">
        <f t="shared" si="48"/>
        <v>0</v>
      </c>
      <c r="Q29" s="88">
        <f t="shared" si="48"/>
        <v>75426.5</v>
      </c>
      <c r="R29" s="206">
        <f t="shared" si="48"/>
        <v>75426.5</v>
      </c>
      <c r="S29" s="88">
        <f t="shared" si="48"/>
        <v>9350.6999999999989</v>
      </c>
      <c r="T29" s="206">
        <f t="shared" si="48"/>
        <v>84777.200000000012</v>
      </c>
      <c r="U29" s="88">
        <f t="shared" si="48"/>
        <v>8530.5</v>
      </c>
      <c r="V29" s="206">
        <f t="shared" si="48"/>
        <v>93307.700000000012</v>
      </c>
      <c r="W29" s="88">
        <f t="shared" si="48"/>
        <v>-93307.700000000012</v>
      </c>
      <c r="X29" s="206">
        <f t="shared" si="48"/>
        <v>0</v>
      </c>
      <c r="Y29" s="88">
        <f t="shared" si="48"/>
        <v>0</v>
      </c>
      <c r="Z29" s="206">
        <f t="shared" si="48"/>
        <v>0</v>
      </c>
      <c r="AA29" s="280">
        <f t="shared" si="10"/>
        <v>80.527919219815331</v>
      </c>
    </row>
    <row r="30" spans="1:27" s="52" customFormat="1" ht="12.75" customHeight="1" x14ac:dyDescent="0.2">
      <c r="A30" s="69"/>
      <c r="B30" s="70"/>
      <c r="C30" s="69"/>
      <c r="D30" s="56"/>
      <c r="E30" s="56"/>
    </row>
    <row r="31" spans="1:27" s="52" customFormat="1" ht="12.75" customHeight="1" thickBot="1" x14ac:dyDescent="0.25">
      <c r="A31" s="69"/>
      <c r="B31" s="70"/>
      <c r="C31" s="69"/>
      <c r="D31" s="56"/>
      <c r="E31" s="56"/>
    </row>
    <row r="32" spans="1:27" s="52" customFormat="1" ht="15.75" x14ac:dyDescent="0.25">
      <c r="A32" s="107" t="s">
        <v>14</v>
      </c>
      <c r="B32" s="108" t="s">
        <v>13</v>
      </c>
      <c r="C32" s="107" t="s">
        <v>12</v>
      </c>
      <c r="D32" s="236" t="s">
        <v>11</v>
      </c>
      <c r="E32" s="236" t="s">
        <v>11</v>
      </c>
      <c r="F32" s="20" t="s">
        <v>0</v>
      </c>
      <c r="G32" s="20" t="s">
        <v>0</v>
      </c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  <c r="M32" s="20" t="s">
        <v>0</v>
      </c>
      <c r="N32" s="20" t="s">
        <v>0</v>
      </c>
      <c r="O32" s="20" t="s">
        <v>0</v>
      </c>
      <c r="P32" s="20" t="s">
        <v>0</v>
      </c>
      <c r="Q32" s="20" t="s">
        <v>0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0" t="s">
        <v>0</v>
      </c>
      <c r="Y32" s="20" t="s">
        <v>0</v>
      </c>
      <c r="Z32" s="20" t="s">
        <v>0</v>
      </c>
      <c r="AA32" s="114" t="s">
        <v>350</v>
      </c>
    </row>
    <row r="33" spans="1:27" s="52" customFormat="1" ht="15.75" customHeight="1" thickBot="1" x14ac:dyDescent="0.3">
      <c r="A33" s="109"/>
      <c r="B33" s="110"/>
      <c r="C33" s="111"/>
      <c r="D33" s="237" t="s">
        <v>10</v>
      </c>
      <c r="E33" s="237" t="s">
        <v>9</v>
      </c>
      <c r="F33" s="223" t="s">
        <v>567</v>
      </c>
      <c r="G33" s="223" t="s">
        <v>568</v>
      </c>
      <c r="H33" s="223" t="s">
        <v>569</v>
      </c>
      <c r="I33" s="223" t="s">
        <v>570</v>
      </c>
      <c r="J33" s="223" t="s">
        <v>571</v>
      </c>
      <c r="K33" s="223" t="s">
        <v>572</v>
      </c>
      <c r="L33" s="223" t="s">
        <v>573</v>
      </c>
      <c r="M33" s="223" t="s">
        <v>574</v>
      </c>
      <c r="N33" s="223" t="s">
        <v>575</v>
      </c>
      <c r="O33" s="223" t="s">
        <v>576</v>
      </c>
      <c r="P33" s="223" t="s">
        <v>577</v>
      </c>
      <c r="Q33" s="223" t="s">
        <v>578</v>
      </c>
      <c r="R33" s="223" t="s">
        <v>579</v>
      </c>
      <c r="S33" s="223" t="s">
        <v>580</v>
      </c>
      <c r="T33" s="223" t="s">
        <v>581</v>
      </c>
      <c r="U33" s="223" t="s">
        <v>582</v>
      </c>
      <c r="V33" s="223" t="s">
        <v>583</v>
      </c>
      <c r="W33" s="223" t="s">
        <v>584</v>
      </c>
      <c r="X33" s="223" t="s">
        <v>585</v>
      </c>
      <c r="Y33" s="223" t="s">
        <v>586</v>
      </c>
      <c r="Z33" s="223" t="s">
        <v>587</v>
      </c>
      <c r="AA33" s="115" t="s">
        <v>351</v>
      </c>
    </row>
    <row r="34" spans="1:27" s="52" customFormat="1" ht="16.5" customHeight="1" thickTop="1" x14ac:dyDescent="0.25">
      <c r="A34" s="58">
        <v>20</v>
      </c>
      <c r="B34" s="58"/>
      <c r="C34" s="87" t="s">
        <v>434</v>
      </c>
      <c r="D34" s="53"/>
      <c r="E34" s="195"/>
      <c r="F34" s="131"/>
      <c r="G34" s="129"/>
      <c r="H34" s="131"/>
      <c r="I34" s="129"/>
      <c r="J34" s="131"/>
      <c r="K34" s="129"/>
      <c r="L34" s="131"/>
      <c r="M34" s="129"/>
      <c r="N34" s="131"/>
      <c r="O34" s="129"/>
      <c r="P34" s="131"/>
      <c r="Q34" s="129"/>
      <c r="R34" s="131"/>
      <c r="S34" s="129"/>
      <c r="T34" s="131"/>
      <c r="U34" s="129"/>
      <c r="V34" s="131"/>
      <c r="W34" s="129"/>
      <c r="X34" s="131"/>
      <c r="Y34" s="129"/>
      <c r="Z34" s="131"/>
      <c r="AA34" s="129"/>
    </row>
    <row r="35" spans="1:27" s="52" customFormat="1" ht="16.5" customHeight="1" x14ac:dyDescent="0.2">
      <c r="A35" s="57"/>
      <c r="B35" s="57"/>
      <c r="C35" s="59"/>
      <c r="D35" s="54"/>
      <c r="E35" s="183"/>
      <c r="F35" s="132"/>
      <c r="G35" s="60"/>
      <c r="H35" s="132"/>
      <c r="I35" s="60"/>
      <c r="J35" s="132"/>
      <c r="K35" s="60"/>
      <c r="L35" s="132"/>
      <c r="M35" s="60"/>
      <c r="N35" s="132"/>
      <c r="O35" s="60"/>
      <c r="P35" s="132"/>
      <c r="Q35" s="60"/>
      <c r="R35" s="132"/>
      <c r="S35" s="60"/>
      <c r="T35" s="132"/>
      <c r="U35" s="60"/>
      <c r="V35" s="132"/>
      <c r="W35" s="60"/>
      <c r="X35" s="132"/>
      <c r="Y35" s="60"/>
      <c r="Z35" s="132"/>
      <c r="AA35" s="60"/>
    </row>
    <row r="36" spans="1:27" s="52" customFormat="1" ht="15" hidden="1" customHeight="1" x14ac:dyDescent="0.2">
      <c r="A36" s="60"/>
      <c r="B36" s="72">
        <v>3541</v>
      </c>
      <c r="C36" s="60" t="s">
        <v>151</v>
      </c>
      <c r="D36" s="54">
        <v>0</v>
      </c>
      <c r="E36" s="183">
        <v>0</v>
      </c>
      <c r="F36" s="113">
        <v>0</v>
      </c>
      <c r="G36" s="112">
        <f t="shared" ref="G36" si="49">H36-F36</f>
        <v>0</v>
      </c>
      <c r="H36" s="113">
        <v>0</v>
      </c>
      <c r="I36" s="119">
        <f t="shared" ref="I36" si="50">J36-H36</f>
        <v>0</v>
      </c>
      <c r="J36" s="113">
        <v>0</v>
      </c>
      <c r="K36" s="119">
        <f t="shared" ref="K36" si="51">L36-J36</f>
        <v>0</v>
      </c>
      <c r="L36" s="113">
        <v>0</v>
      </c>
      <c r="M36" s="119">
        <f t="shared" ref="M36:M40" si="52">N36-L36</f>
        <v>0</v>
      </c>
      <c r="N36" s="113">
        <v>0</v>
      </c>
      <c r="O36" s="119">
        <f t="shared" ref="O36" si="53">P36-N36</f>
        <v>0</v>
      </c>
      <c r="P36" s="113">
        <v>0</v>
      </c>
      <c r="Q36" s="119">
        <f t="shared" ref="Q36:Q64" si="54">R36-P36</f>
        <v>0</v>
      </c>
      <c r="R36" s="113">
        <v>0</v>
      </c>
      <c r="S36" s="119">
        <f t="shared" ref="S36:S64" si="55">T36-R36</f>
        <v>0</v>
      </c>
      <c r="T36" s="113">
        <v>0</v>
      </c>
      <c r="U36" s="112">
        <f t="shared" ref="U36:U64" si="56">V36-T36</f>
        <v>0</v>
      </c>
      <c r="V36" s="113">
        <v>0</v>
      </c>
      <c r="W36" s="112">
        <f t="shared" ref="W36" si="57">X36-V36</f>
        <v>0</v>
      </c>
      <c r="X36" s="113">
        <v>0</v>
      </c>
      <c r="Y36" s="112">
        <f t="shared" ref="Y36" si="58">Z36-X36</f>
        <v>0</v>
      </c>
      <c r="Z36" s="113">
        <v>0</v>
      </c>
      <c r="AA36" s="119" t="e">
        <f t="shared" ref="AA36" si="59">(Z36/E36)*100</f>
        <v>#DIV/0!</v>
      </c>
    </row>
    <row r="37" spans="1:27" s="52" customFormat="1" ht="15" customHeight="1" x14ac:dyDescent="0.2">
      <c r="A37" s="60"/>
      <c r="B37" s="72">
        <v>3599</v>
      </c>
      <c r="C37" s="60" t="s">
        <v>152</v>
      </c>
      <c r="D37" s="54">
        <v>5</v>
      </c>
      <c r="E37" s="183">
        <v>5</v>
      </c>
      <c r="F37" s="113">
        <v>0</v>
      </c>
      <c r="G37" s="112">
        <f>H37-F37</f>
        <v>0</v>
      </c>
      <c r="H37" s="113">
        <v>0</v>
      </c>
      <c r="I37" s="112">
        <f>J37-H37</f>
        <v>0</v>
      </c>
      <c r="J37" s="113">
        <v>0</v>
      </c>
      <c r="K37" s="112">
        <f>L37-J37</f>
        <v>0</v>
      </c>
      <c r="L37" s="113">
        <v>0</v>
      </c>
      <c r="M37" s="112">
        <f t="shared" si="52"/>
        <v>0</v>
      </c>
      <c r="N37" s="113">
        <v>0</v>
      </c>
      <c r="O37" s="112">
        <f>P37-N37</f>
        <v>0</v>
      </c>
      <c r="P37" s="113">
        <v>0</v>
      </c>
      <c r="Q37" s="112">
        <f t="shared" si="54"/>
        <v>0</v>
      </c>
      <c r="R37" s="113">
        <v>0</v>
      </c>
      <c r="S37" s="112">
        <f t="shared" si="55"/>
        <v>0</v>
      </c>
      <c r="T37" s="113">
        <v>0</v>
      </c>
      <c r="U37" s="112">
        <f t="shared" si="56"/>
        <v>0</v>
      </c>
      <c r="V37" s="113">
        <v>0</v>
      </c>
      <c r="W37" s="112">
        <f>X37-V37</f>
        <v>0</v>
      </c>
      <c r="X37" s="113"/>
      <c r="Y37" s="112">
        <f>Z37-X37</f>
        <v>0</v>
      </c>
      <c r="Z37" s="113"/>
      <c r="AA37" s="280">
        <f t="shared" ref="AA37:AA65" si="60">(V37/E37)*100</f>
        <v>0</v>
      </c>
    </row>
    <row r="38" spans="1:27" s="52" customFormat="1" ht="15" hidden="1" customHeight="1" x14ac:dyDescent="0.2">
      <c r="A38" s="60"/>
      <c r="B38" s="72">
        <v>4193</v>
      </c>
      <c r="C38" s="60" t="s">
        <v>153</v>
      </c>
      <c r="D38" s="54"/>
      <c r="E38" s="183"/>
      <c r="F38" s="113"/>
      <c r="G38" s="112">
        <f>H38-F38</f>
        <v>0</v>
      </c>
      <c r="H38" s="113"/>
      <c r="I38" s="112">
        <f t="shared" ref="I38" si="61">J38-H38</f>
        <v>0</v>
      </c>
      <c r="J38" s="113"/>
      <c r="K38" s="112">
        <f>L38-J38</f>
        <v>0</v>
      </c>
      <c r="L38" s="113"/>
      <c r="M38" s="112">
        <f t="shared" si="52"/>
        <v>0</v>
      </c>
      <c r="N38" s="113"/>
      <c r="O38" s="112">
        <f>P38-N38</f>
        <v>0</v>
      </c>
      <c r="P38" s="113">
        <v>0</v>
      </c>
      <c r="Q38" s="112">
        <f t="shared" si="54"/>
        <v>0</v>
      </c>
      <c r="R38" s="113"/>
      <c r="S38" s="112">
        <f t="shared" si="55"/>
        <v>0</v>
      </c>
      <c r="T38" s="113"/>
      <c r="U38" s="112">
        <f t="shared" si="56"/>
        <v>0</v>
      </c>
      <c r="V38" s="113"/>
      <c r="W38" s="112">
        <f t="shared" ref="W38" si="62">X38-V38</f>
        <v>0</v>
      </c>
      <c r="X38" s="113"/>
      <c r="Y38" s="112">
        <f t="shared" ref="Y38" si="63">Z38-X38</f>
        <v>0</v>
      </c>
      <c r="Z38" s="113"/>
      <c r="AA38" s="280" t="e">
        <f t="shared" si="60"/>
        <v>#DIV/0!</v>
      </c>
    </row>
    <row r="39" spans="1:27" s="52" customFormat="1" ht="15" hidden="1" customHeight="1" x14ac:dyDescent="0.2">
      <c r="A39" s="60"/>
      <c r="B39" s="72">
        <v>3900</v>
      </c>
      <c r="C39" s="60" t="s">
        <v>409</v>
      </c>
      <c r="D39" s="54"/>
      <c r="E39" s="183"/>
      <c r="F39" s="113"/>
      <c r="G39" s="112">
        <f>H39-F39</f>
        <v>0</v>
      </c>
      <c r="H39" s="113"/>
      <c r="I39" s="112">
        <f>J39-H39</f>
        <v>0</v>
      </c>
      <c r="J39" s="113"/>
      <c r="K39" s="112">
        <f>L39-J39</f>
        <v>0</v>
      </c>
      <c r="L39" s="113"/>
      <c r="M39" s="112">
        <f t="shared" si="52"/>
        <v>0</v>
      </c>
      <c r="N39" s="113"/>
      <c r="O39" s="112">
        <f>P39-N39</f>
        <v>0</v>
      </c>
      <c r="P39" s="113">
        <v>0</v>
      </c>
      <c r="Q39" s="112">
        <f t="shared" si="54"/>
        <v>0</v>
      </c>
      <c r="R39" s="113"/>
      <c r="S39" s="112">
        <f t="shared" si="55"/>
        <v>0</v>
      </c>
      <c r="T39" s="113"/>
      <c r="U39" s="112">
        <f t="shared" si="56"/>
        <v>0</v>
      </c>
      <c r="V39" s="113"/>
      <c r="W39" s="112">
        <f>X39-V39</f>
        <v>0</v>
      </c>
      <c r="X39" s="113"/>
      <c r="Y39" s="112">
        <f>Z39-X39</f>
        <v>0</v>
      </c>
      <c r="Z39" s="113"/>
      <c r="AA39" s="280" t="e">
        <f t="shared" si="60"/>
        <v>#DIV/0!</v>
      </c>
    </row>
    <row r="40" spans="1:27" s="52" customFormat="1" ht="15" x14ac:dyDescent="0.2">
      <c r="A40" s="79"/>
      <c r="B40" s="72">
        <v>4312</v>
      </c>
      <c r="C40" s="60" t="s">
        <v>257</v>
      </c>
      <c r="D40" s="54">
        <v>350</v>
      </c>
      <c r="E40" s="183">
        <v>359</v>
      </c>
      <c r="F40" s="113">
        <v>50.6</v>
      </c>
      <c r="G40" s="112">
        <f t="shared" ref="G40:G44" si="64">H40-F40</f>
        <v>37.800000000000004</v>
      </c>
      <c r="H40" s="113">
        <v>88.4</v>
      </c>
      <c r="I40" s="112">
        <f>J40-H40</f>
        <v>59.599999999999994</v>
      </c>
      <c r="J40" s="113">
        <v>148</v>
      </c>
      <c r="K40" s="112">
        <f>L40-J40</f>
        <v>21.400000000000006</v>
      </c>
      <c r="L40" s="113">
        <v>169.4</v>
      </c>
      <c r="M40" s="112">
        <f t="shared" si="52"/>
        <v>53.5</v>
      </c>
      <c r="N40" s="113">
        <v>222.9</v>
      </c>
      <c r="O40" s="112">
        <f>P40-N40</f>
        <v>-222.9</v>
      </c>
      <c r="P40" s="113">
        <v>0</v>
      </c>
      <c r="Q40" s="112">
        <f t="shared" si="54"/>
        <v>271.10000000000002</v>
      </c>
      <c r="R40" s="113">
        <v>271.10000000000002</v>
      </c>
      <c r="S40" s="112">
        <f t="shared" si="55"/>
        <v>8.2999999999999545</v>
      </c>
      <c r="T40" s="113">
        <v>279.39999999999998</v>
      </c>
      <c r="U40" s="112">
        <f t="shared" si="56"/>
        <v>28.5</v>
      </c>
      <c r="V40" s="113">
        <v>307.89999999999998</v>
      </c>
      <c r="W40" s="112">
        <v>0</v>
      </c>
      <c r="X40" s="113"/>
      <c r="Y40" s="112">
        <f t="shared" ref="Y40:Y44" si="65">Z40-X40</f>
        <v>0</v>
      </c>
      <c r="Z40" s="113"/>
      <c r="AA40" s="280">
        <f t="shared" si="60"/>
        <v>85.766016713091915</v>
      </c>
    </row>
    <row r="41" spans="1:27" s="52" customFormat="1" ht="15" x14ac:dyDescent="0.2">
      <c r="A41" s="79"/>
      <c r="B41" s="72">
        <v>4319</v>
      </c>
      <c r="C41" s="60" t="s">
        <v>316</v>
      </c>
      <c r="D41" s="54">
        <v>457</v>
      </c>
      <c r="E41" s="183">
        <v>457</v>
      </c>
      <c r="F41" s="113">
        <v>76.900000000000006</v>
      </c>
      <c r="G41" s="112">
        <f t="shared" si="64"/>
        <v>38.399999999999991</v>
      </c>
      <c r="H41" s="113">
        <v>115.3</v>
      </c>
      <c r="I41" s="112">
        <f>J41-H41</f>
        <v>39.100000000000009</v>
      </c>
      <c r="J41" s="113">
        <v>154.4</v>
      </c>
      <c r="K41" s="112">
        <f>L41-J41</f>
        <v>41.400000000000006</v>
      </c>
      <c r="L41" s="113">
        <v>195.8</v>
      </c>
      <c r="M41" s="112">
        <f t="shared" ref="M41:M64" si="66">N41-L41</f>
        <v>39</v>
      </c>
      <c r="N41" s="113">
        <v>234.8</v>
      </c>
      <c r="O41" s="30">
        <v>0</v>
      </c>
      <c r="P41" s="113">
        <v>0</v>
      </c>
      <c r="Q41" s="112">
        <f t="shared" si="54"/>
        <v>320.2</v>
      </c>
      <c r="R41" s="113">
        <v>320.2</v>
      </c>
      <c r="S41" s="112">
        <f t="shared" si="55"/>
        <v>36.199999999999989</v>
      </c>
      <c r="T41" s="113">
        <v>356.4</v>
      </c>
      <c r="U41" s="112">
        <f t="shared" si="56"/>
        <v>35.600000000000023</v>
      </c>
      <c r="V41" s="113">
        <v>392</v>
      </c>
      <c r="W41" s="112">
        <f t="shared" ref="W41:W44" si="67">X41-V41</f>
        <v>-392</v>
      </c>
      <c r="X41" s="113"/>
      <c r="Y41" s="112">
        <f t="shared" si="65"/>
        <v>0</v>
      </c>
      <c r="Z41" s="113"/>
      <c r="AA41" s="280">
        <f t="shared" si="60"/>
        <v>85.776805251641136</v>
      </c>
    </row>
    <row r="42" spans="1:27" s="52" customFormat="1" ht="15" x14ac:dyDescent="0.2">
      <c r="A42" s="79"/>
      <c r="B42" s="72">
        <v>4329</v>
      </c>
      <c r="C42" s="60" t="s">
        <v>154</v>
      </c>
      <c r="D42" s="54">
        <v>15</v>
      </c>
      <c r="E42" s="183">
        <v>15</v>
      </c>
      <c r="F42" s="113">
        <v>7.5</v>
      </c>
      <c r="G42" s="112">
        <f t="shared" si="64"/>
        <v>0</v>
      </c>
      <c r="H42" s="113">
        <v>7.5</v>
      </c>
      <c r="I42" s="30">
        <v>0</v>
      </c>
      <c r="J42" s="113">
        <v>7.5</v>
      </c>
      <c r="K42" s="30">
        <v>0</v>
      </c>
      <c r="L42" s="113">
        <v>7.5</v>
      </c>
      <c r="M42" s="112">
        <f t="shared" si="66"/>
        <v>7.5</v>
      </c>
      <c r="N42" s="113">
        <v>15</v>
      </c>
      <c r="O42" s="30">
        <v>0</v>
      </c>
      <c r="P42" s="113">
        <v>0</v>
      </c>
      <c r="Q42" s="112">
        <f t="shared" si="54"/>
        <v>15</v>
      </c>
      <c r="R42" s="113">
        <v>15</v>
      </c>
      <c r="S42" s="112">
        <f t="shared" si="55"/>
        <v>0</v>
      </c>
      <c r="T42" s="113">
        <v>15</v>
      </c>
      <c r="U42" s="112">
        <f t="shared" si="56"/>
        <v>0</v>
      </c>
      <c r="V42" s="113">
        <v>15</v>
      </c>
      <c r="W42" s="112">
        <f t="shared" si="67"/>
        <v>-15</v>
      </c>
      <c r="X42" s="113"/>
      <c r="Y42" s="112">
        <f t="shared" si="65"/>
        <v>0</v>
      </c>
      <c r="Z42" s="113"/>
      <c r="AA42" s="280">
        <f t="shared" si="60"/>
        <v>100</v>
      </c>
    </row>
    <row r="43" spans="1:27" s="52" customFormat="1" ht="15" hidden="1" x14ac:dyDescent="0.2">
      <c r="A43" s="60"/>
      <c r="B43" s="72">
        <v>4333</v>
      </c>
      <c r="C43" s="60" t="s">
        <v>155</v>
      </c>
      <c r="D43" s="54"/>
      <c r="E43" s="183"/>
      <c r="F43" s="113"/>
      <c r="G43" s="112">
        <f t="shared" si="64"/>
        <v>0</v>
      </c>
      <c r="H43" s="113"/>
      <c r="I43" s="112">
        <f t="shared" ref="I43:I44" si="68">J43-H43</f>
        <v>0</v>
      </c>
      <c r="J43" s="113"/>
      <c r="K43" s="112">
        <f t="shared" ref="K43:K44" si="69">L43-J43</f>
        <v>0</v>
      </c>
      <c r="L43" s="113"/>
      <c r="M43" s="112">
        <f t="shared" si="66"/>
        <v>0</v>
      </c>
      <c r="N43" s="113"/>
      <c r="O43" s="112">
        <f t="shared" ref="O43:O44" si="70">P43-N43</f>
        <v>0</v>
      </c>
      <c r="P43" s="113">
        <v>0</v>
      </c>
      <c r="Q43" s="112">
        <f t="shared" si="54"/>
        <v>0</v>
      </c>
      <c r="R43" s="113"/>
      <c r="S43" s="112">
        <f t="shared" si="55"/>
        <v>0</v>
      </c>
      <c r="T43" s="113"/>
      <c r="U43" s="112">
        <f t="shared" si="56"/>
        <v>0</v>
      </c>
      <c r="V43" s="113"/>
      <c r="W43" s="112">
        <f t="shared" si="67"/>
        <v>0</v>
      </c>
      <c r="X43" s="113"/>
      <c r="Y43" s="112">
        <f t="shared" si="65"/>
        <v>0</v>
      </c>
      <c r="Z43" s="113"/>
      <c r="AA43" s="280" t="e">
        <f t="shared" si="60"/>
        <v>#DIV/0!</v>
      </c>
    </row>
    <row r="44" spans="1:27" s="52" customFormat="1" ht="15" x14ac:dyDescent="0.2">
      <c r="A44" s="60"/>
      <c r="B44" s="72">
        <v>4339</v>
      </c>
      <c r="C44" s="60" t="s">
        <v>156</v>
      </c>
      <c r="D44" s="54">
        <v>4244</v>
      </c>
      <c r="E44" s="183">
        <v>10981</v>
      </c>
      <c r="F44" s="113">
        <v>1194.4000000000001</v>
      </c>
      <c r="G44" s="112">
        <f t="shared" si="64"/>
        <v>550.79999999999995</v>
      </c>
      <c r="H44" s="113">
        <v>1745.2</v>
      </c>
      <c r="I44" s="119">
        <f t="shared" si="68"/>
        <v>629.70000000000005</v>
      </c>
      <c r="J44" s="113">
        <v>2374.9</v>
      </c>
      <c r="K44" s="119">
        <f t="shared" si="69"/>
        <v>776.19999999999982</v>
      </c>
      <c r="L44" s="113">
        <v>3151.1</v>
      </c>
      <c r="M44" s="119">
        <f t="shared" si="66"/>
        <v>594.5</v>
      </c>
      <c r="N44" s="113">
        <v>3745.6</v>
      </c>
      <c r="O44" s="119">
        <f t="shared" si="70"/>
        <v>-3745.6</v>
      </c>
      <c r="P44" s="113">
        <v>0</v>
      </c>
      <c r="Q44" s="119">
        <f t="shared" si="54"/>
        <v>5004.3999999999996</v>
      </c>
      <c r="R44" s="113">
        <v>5004.3999999999996</v>
      </c>
      <c r="S44" s="119">
        <f t="shared" si="55"/>
        <v>734.40000000000055</v>
      </c>
      <c r="T44" s="113">
        <v>5738.8</v>
      </c>
      <c r="U44" s="112">
        <f t="shared" si="56"/>
        <v>659</v>
      </c>
      <c r="V44" s="113">
        <v>6397.8</v>
      </c>
      <c r="W44" s="112">
        <f t="shared" si="67"/>
        <v>-6397.8</v>
      </c>
      <c r="X44" s="113"/>
      <c r="Y44" s="112">
        <f t="shared" si="65"/>
        <v>0</v>
      </c>
      <c r="Z44" s="113"/>
      <c r="AA44" s="280">
        <f t="shared" si="60"/>
        <v>58.262453328476461</v>
      </c>
    </row>
    <row r="45" spans="1:27" s="52" customFormat="1" ht="15" customHeight="1" x14ac:dyDescent="0.2">
      <c r="A45" s="60"/>
      <c r="B45" s="72">
        <v>4342</v>
      </c>
      <c r="C45" s="60" t="s">
        <v>157</v>
      </c>
      <c r="D45" s="54">
        <v>120</v>
      </c>
      <c r="E45" s="183">
        <v>1075.5999999999999</v>
      </c>
      <c r="F45" s="113">
        <v>31.1</v>
      </c>
      <c r="G45" s="112">
        <f>H45-F45</f>
        <v>23.799999999999997</v>
      </c>
      <c r="H45" s="113">
        <v>54.9</v>
      </c>
      <c r="I45" s="112">
        <f>J45-H45</f>
        <v>50.800000000000004</v>
      </c>
      <c r="J45" s="113">
        <v>105.7</v>
      </c>
      <c r="K45" s="112">
        <f>L45-J45</f>
        <v>75.8</v>
      </c>
      <c r="L45" s="113">
        <v>181.5</v>
      </c>
      <c r="M45" s="112">
        <f t="shared" si="66"/>
        <v>113.69999999999999</v>
      </c>
      <c r="N45" s="113">
        <v>295.2</v>
      </c>
      <c r="O45" s="112">
        <f>P45-N45</f>
        <v>-295.2</v>
      </c>
      <c r="P45" s="113">
        <v>0</v>
      </c>
      <c r="Q45" s="112">
        <f t="shared" si="54"/>
        <v>415.8</v>
      </c>
      <c r="R45" s="113">
        <v>415.8</v>
      </c>
      <c r="S45" s="112">
        <f t="shared" si="55"/>
        <v>335.8</v>
      </c>
      <c r="T45" s="113">
        <v>751.6</v>
      </c>
      <c r="U45" s="112">
        <f t="shared" si="56"/>
        <v>123.10000000000002</v>
      </c>
      <c r="V45" s="113">
        <v>874.7</v>
      </c>
      <c r="W45" s="112">
        <f>X45-V45</f>
        <v>-874.7</v>
      </c>
      <c r="X45" s="113"/>
      <c r="Y45" s="112">
        <f>Z45-X45</f>
        <v>0</v>
      </c>
      <c r="Z45" s="113"/>
      <c r="AA45" s="280">
        <f t="shared" si="60"/>
        <v>81.322052807735218</v>
      </c>
    </row>
    <row r="46" spans="1:27" s="52" customFormat="1" ht="15" customHeight="1" x14ac:dyDescent="0.2">
      <c r="A46" s="60"/>
      <c r="B46" s="72">
        <v>4343</v>
      </c>
      <c r="C46" s="60" t="s">
        <v>158</v>
      </c>
      <c r="D46" s="54">
        <v>50</v>
      </c>
      <c r="E46" s="183">
        <v>64</v>
      </c>
      <c r="F46" s="113">
        <v>0</v>
      </c>
      <c r="G46" s="112">
        <f t="shared" ref="G46:G49" si="71">H46-F46</f>
        <v>0</v>
      </c>
      <c r="H46" s="113">
        <v>0</v>
      </c>
      <c r="I46" s="112">
        <f t="shared" ref="I46:I50" si="72">J46-H46</f>
        <v>0</v>
      </c>
      <c r="J46" s="113">
        <v>0</v>
      </c>
      <c r="K46" s="112">
        <f t="shared" ref="K46:K49" si="73">L46-J46</f>
        <v>0</v>
      </c>
      <c r="L46" s="113">
        <v>0</v>
      </c>
      <c r="M46" s="112">
        <f t="shared" si="66"/>
        <v>0</v>
      </c>
      <c r="N46" s="113">
        <v>0</v>
      </c>
      <c r="O46" s="112">
        <f t="shared" ref="O46:O49" si="74">P46-N46</f>
        <v>0</v>
      </c>
      <c r="P46" s="113">
        <v>0</v>
      </c>
      <c r="Q46" s="112">
        <f t="shared" si="54"/>
        <v>0</v>
      </c>
      <c r="R46" s="113">
        <v>0</v>
      </c>
      <c r="S46" s="112">
        <f t="shared" si="55"/>
        <v>0</v>
      </c>
      <c r="T46" s="113">
        <v>0</v>
      </c>
      <c r="U46" s="112">
        <f t="shared" si="56"/>
        <v>0</v>
      </c>
      <c r="V46" s="113">
        <v>0</v>
      </c>
      <c r="W46" s="112">
        <f t="shared" ref="W46:W55" si="75">X46-V46</f>
        <v>0</v>
      </c>
      <c r="X46" s="113"/>
      <c r="Y46" s="112">
        <f t="shared" ref="Y46:Y55" si="76">Z46-X46</f>
        <v>0</v>
      </c>
      <c r="Z46" s="113"/>
      <c r="AA46" s="280">
        <f t="shared" si="60"/>
        <v>0</v>
      </c>
    </row>
    <row r="47" spans="1:27" s="52" customFormat="1" ht="15" customHeight="1" x14ac:dyDescent="0.2">
      <c r="A47" s="60"/>
      <c r="B47" s="72">
        <v>4344</v>
      </c>
      <c r="C47" s="60" t="s">
        <v>274</v>
      </c>
      <c r="D47" s="54">
        <v>170</v>
      </c>
      <c r="E47" s="183">
        <v>271.8</v>
      </c>
      <c r="F47" s="113">
        <v>179.6</v>
      </c>
      <c r="G47" s="112">
        <f t="shared" si="71"/>
        <v>0</v>
      </c>
      <c r="H47" s="113">
        <v>179.6</v>
      </c>
      <c r="I47" s="112">
        <f t="shared" si="72"/>
        <v>91.700000000000017</v>
      </c>
      <c r="J47" s="113">
        <v>271.3</v>
      </c>
      <c r="K47" s="112">
        <f t="shared" si="73"/>
        <v>0</v>
      </c>
      <c r="L47" s="113">
        <v>271.3</v>
      </c>
      <c r="M47" s="112">
        <f t="shared" si="66"/>
        <v>0</v>
      </c>
      <c r="N47" s="113">
        <v>271.3</v>
      </c>
      <c r="O47" s="112">
        <f t="shared" si="74"/>
        <v>-271.3</v>
      </c>
      <c r="P47" s="113">
        <v>0</v>
      </c>
      <c r="Q47" s="112">
        <f t="shared" si="54"/>
        <v>271.3</v>
      </c>
      <c r="R47" s="113">
        <v>271.3</v>
      </c>
      <c r="S47" s="112">
        <f t="shared" si="55"/>
        <v>0</v>
      </c>
      <c r="T47" s="113">
        <v>271.3</v>
      </c>
      <c r="U47" s="112">
        <f t="shared" si="56"/>
        <v>0</v>
      </c>
      <c r="V47" s="113">
        <v>271.3</v>
      </c>
      <c r="W47" s="112">
        <f t="shared" si="75"/>
        <v>-271.3</v>
      </c>
      <c r="X47" s="113"/>
      <c r="Y47" s="112">
        <f t="shared" si="76"/>
        <v>0</v>
      </c>
      <c r="Z47" s="113"/>
      <c r="AA47" s="280">
        <f t="shared" si="60"/>
        <v>99.816041206769683</v>
      </c>
    </row>
    <row r="48" spans="1:27" s="52" customFormat="1" ht="15" customHeight="1" x14ac:dyDescent="0.2">
      <c r="A48" s="60"/>
      <c r="B48" s="72">
        <v>4349</v>
      </c>
      <c r="C48" s="60" t="s">
        <v>159</v>
      </c>
      <c r="D48" s="54">
        <v>1250</v>
      </c>
      <c r="E48" s="183">
        <v>1248</v>
      </c>
      <c r="F48" s="113">
        <v>470.2</v>
      </c>
      <c r="G48" s="112">
        <f t="shared" si="71"/>
        <v>0.40000000000003411</v>
      </c>
      <c r="H48" s="113">
        <v>470.6</v>
      </c>
      <c r="I48" s="112">
        <f t="shared" si="72"/>
        <v>277</v>
      </c>
      <c r="J48" s="113">
        <v>747.6</v>
      </c>
      <c r="K48" s="112">
        <f t="shared" si="73"/>
        <v>72.600000000000023</v>
      </c>
      <c r="L48" s="113">
        <v>820.2</v>
      </c>
      <c r="M48" s="112">
        <f t="shared" si="66"/>
        <v>0</v>
      </c>
      <c r="N48" s="113">
        <v>820.2</v>
      </c>
      <c r="O48" s="112">
        <f t="shared" si="74"/>
        <v>-820.2</v>
      </c>
      <c r="P48" s="113">
        <v>0</v>
      </c>
      <c r="Q48" s="112">
        <f t="shared" si="54"/>
        <v>827.8</v>
      </c>
      <c r="R48" s="113">
        <v>827.8</v>
      </c>
      <c r="S48" s="112">
        <f t="shared" si="55"/>
        <v>43.800000000000068</v>
      </c>
      <c r="T48" s="113">
        <v>871.6</v>
      </c>
      <c r="U48" s="112">
        <f t="shared" si="56"/>
        <v>21.399999999999977</v>
      </c>
      <c r="V48" s="113">
        <v>893</v>
      </c>
      <c r="W48" s="112">
        <f t="shared" si="75"/>
        <v>-893</v>
      </c>
      <c r="X48" s="113"/>
      <c r="Y48" s="112">
        <f t="shared" si="76"/>
        <v>0</v>
      </c>
      <c r="Z48" s="113"/>
      <c r="AA48" s="280">
        <f t="shared" si="60"/>
        <v>71.554487179487182</v>
      </c>
    </row>
    <row r="49" spans="1:27" s="52" customFormat="1" ht="15" customHeight="1" x14ac:dyDescent="0.2">
      <c r="A49" s="79"/>
      <c r="B49" s="82">
        <v>4351</v>
      </c>
      <c r="C49" s="79" t="s">
        <v>160</v>
      </c>
      <c r="D49" s="54">
        <v>1776</v>
      </c>
      <c r="E49" s="183">
        <v>2227.6</v>
      </c>
      <c r="F49" s="113">
        <v>1275</v>
      </c>
      <c r="G49" s="112">
        <f t="shared" si="71"/>
        <v>0</v>
      </c>
      <c r="H49" s="113">
        <v>1275</v>
      </c>
      <c r="I49" s="112">
        <f t="shared" si="72"/>
        <v>779.40000000000009</v>
      </c>
      <c r="J49" s="113">
        <v>2054.4</v>
      </c>
      <c r="K49" s="112">
        <f t="shared" si="73"/>
        <v>50</v>
      </c>
      <c r="L49" s="113">
        <v>2104.4</v>
      </c>
      <c r="M49" s="112">
        <f t="shared" si="66"/>
        <v>0</v>
      </c>
      <c r="N49" s="113">
        <v>2104.4</v>
      </c>
      <c r="O49" s="112">
        <f t="shared" si="74"/>
        <v>-2104.4</v>
      </c>
      <c r="P49" s="113">
        <v>0</v>
      </c>
      <c r="Q49" s="112">
        <f t="shared" si="54"/>
        <v>2104.4</v>
      </c>
      <c r="R49" s="113">
        <v>2104.4</v>
      </c>
      <c r="S49" s="112">
        <f t="shared" si="55"/>
        <v>0</v>
      </c>
      <c r="T49" s="113">
        <v>2104.4</v>
      </c>
      <c r="U49" s="112">
        <f t="shared" si="56"/>
        <v>0</v>
      </c>
      <c r="V49" s="113">
        <v>2104.4</v>
      </c>
      <c r="W49" s="112">
        <f t="shared" si="75"/>
        <v>-2104.4</v>
      </c>
      <c r="X49" s="113"/>
      <c r="Y49" s="112">
        <f t="shared" si="76"/>
        <v>0</v>
      </c>
      <c r="Z49" s="113"/>
      <c r="AA49" s="280">
        <f t="shared" si="60"/>
        <v>94.469384090500995</v>
      </c>
    </row>
    <row r="50" spans="1:27" s="52" customFormat="1" ht="15" hidden="1" customHeight="1" x14ac:dyDescent="0.2">
      <c r="A50" s="79"/>
      <c r="B50" s="82">
        <v>4353</v>
      </c>
      <c r="C50" s="79" t="s">
        <v>311</v>
      </c>
      <c r="D50" s="54"/>
      <c r="E50" s="183"/>
      <c r="F50" s="113"/>
      <c r="G50" s="112">
        <f>H50-F50</f>
        <v>0</v>
      </c>
      <c r="H50" s="113"/>
      <c r="I50" s="112">
        <f t="shared" si="72"/>
        <v>0</v>
      </c>
      <c r="J50" s="113"/>
      <c r="K50" s="112">
        <f>L50-J50</f>
        <v>0</v>
      </c>
      <c r="L50" s="113"/>
      <c r="M50" s="112">
        <f t="shared" si="66"/>
        <v>0</v>
      </c>
      <c r="N50" s="113"/>
      <c r="O50" s="112">
        <f>P50-N50</f>
        <v>0</v>
      </c>
      <c r="P50" s="113">
        <v>0</v>
      </c>
      <c r="Q50" s="112">
        <f t="shared" si="54"/>
        <v>0</v>
      </c>
      <c r="R50" s="113"/>
      <c r="S50" s="112">
        <f t="shared" si="55"/>
        <v>0</v>
      </c>
      <c r="T50" s="113"/>
      <c r="U50" s="112">
        <f t="shared" si="56"/>
        <v>0</v>
      </c>
      <c r="V50" s="113"/>
      <c r="W50" s="112">
        <f t="shared" si="75"/>
        <v>0</v>
      </c>
      <c r="X50" s="113"/>
      <c r="Y50" s="112">
        <f t="shared" si="76"/>
        <v>0</v>
      </c>
      <c r="Z50" s="113"/>
      <c r="AA50" s="280" t="e">
        <f t="shared" si="60"/>
        <v>#DIV/0!</v>
      </c>
    </row>
    <row r="51" spans="1:27" s="52" customFormat="1" ht="15" customHeight="1" x14ac:dyDescent="0.2">
      <c r="A51" s="79"/>
      <c r="B51" s="82">
        <v>4356</v>
      </c>
      <c r="C51" s="79" t="s">
        <v>258</v>
      </c>
      <c r="D51" s="54">
        <v>147</v>
      </c>
      <c r="E51" s="183">
        <v>368.8</v>
      </c>
      <c r="F51" s="113">
        <v>156.6</v>
      </c>
      <c r="G51" s="112">
        <f t="shared" ref="G51:G55" si="77">H51-F51</f>
        <v>0</v>
      </c>
      <c r="H51" s="113">
        <v>156.6</v>
      </c>
      <c r="I51" s="112">
        <f>J51-H51</f>
        <v>211.70000000000002</v>
      </c>
      <c r="J51" s="113">
        <v>368.3</v>
      </c>
      <c r="K51" s="112">
        <f>L51-J51</f>
        <v>0</v>
      </c>
      <c r="L51" s="113">
        <v>368.3</v>
      </c>
      <c r="M51" s="112">
        <f t="shared" si="66"/>
        <v>0</v>
      </c>
      <c r="N51" s="113">
        <v>368.3</v>
      </c>
      <c r="O51" s="112">
        <f>P51-N51</f>
        <v>-368.3</v>
      </c>
      <c r="P51" s="113">
        <v>0</v>
      </c>
      <c r="Q51" s="112">
        <f t="shared" si="54"/>
        <v>368.3</v>
      </c>
      <c r="R51" s="113">
        <v>368.3</v>
      </c>
      <c r="S51" s="112">
        <f t="shared" si="55"/>
        <v>0</v>
      </c>
      <c r="T51" s="113">
        <v>368.3</v>
      </c>
      <c r="U51" s="112">
        <f t="shared" si="56"/>
        <v>0</v>
      </c>
      <c r="V51" s="113">
        <v>368.3</v>
      </c>
      <c r="W51" s="112">
        <f t="shared" si="75"/>
        <v>-368.3</v>
      </c>
      <c r="X51" s="113"/>
      <c r="Y51" s="112">
        <f t="shared" si="76"/>
        <v>0</v>
      </c>
      <c r="Z51" s="113"/>
      <c r="AA51" s="280">
        <f t="shared" si="60"/>
        <v>99.864425162689813</v>
      </c>
    </row>
    <row r="52" spans="1:27" s="52" customFormat="1" ht="15" customHeight="1" x14ac:dyDescent="0.2">
      <c r="A52" s="79"/>
      <c r="B52" s="82">
        <v>4357</v>
      </c>
      <c r="C52" s="79" t="s">
        <v>513</v>
      </c>
      <c r="D52" s="54">
        <v>480</v>
      </c>
      <c r="E52" s="183">
        <v>765.4</v>
      </c>
      <c r="F52" s="113">
        <v>399.1</v>
      </c>
      <c r="G52" s="112">
        <f t="shared" si="77"/>
        <v>0</v>
      </c>
      <c r="H52" s="113">
        <v>399.1</v>
      </c>
      <c r="I52" s="112">
        <f>J52-H52</f>
        <v>285.39999999999998</v>
      </c>
      <c r="J52" s="113">
        <v>684.5</v>
      </c>
      <c r="K52" s="112">
        <f>L52-J52</f>
        <v>0</v>
      </c>
      <c r="L52" s="113">
        <v>684.5</v>
      </c>
      <c r="M52" s="112">
        <f t="shared" si="66"/>
        <v>0</v>
      </c>
      <c r="N52" s="113">
        <v>684.5</v>
      </c>
      <c r="O52" s="30">
        <v>0</v>
      </c>
      <c r="P52" s="113">
        <v>0</v>
      </c>
      <c r="Q52" s="112">
        <f t="shared" si="54"/>
        <v>684.5</v>
      </c>
      <c r="R52" s="113">
        <v>684.5</v>
      </c>
      <c r="S52" s="112">
        <f t="shared" si="55"/>
        <v>0</v>
      </c>
      <c r="T52" s="113">
        <v>684.5</v>
      </c>
      <c r="U52" s="112">
        <f t="shared" si="56"/>
        <v>0</v>
      </c>
      <c r="V52" s="113">
        <v>684.5</v>
      </c>
      <c r="W52" s="112">
        <f t="shared" si="75"/>
        <v>-684.5</v>
      </c>
      <c r="X52" s="113"/>
      <c r="Y52" s="112">
        <f t="shared" si="76"/>
        <v>0</v>
      </c>
      <c r="Z52" s="113"/>
      <c r="AA52" s="280">
        <f t="shared" si="60"/>
        <v>89.430363208779724</v>
      </c>
    </row>
    <row r="53" spans="1:27" s="52" customFormat="1" ht="15" customHeight="1" x14ac:dyDescent="0.2">
      <c r="A53" s="79"/>
      <c r="B53" s="82">
        <v>4358</v>
      </c>
      <c r="C53" s="79" t="s">
        <v>262</v>
      </c>
      <c r="D53" s="54">
        <v>133</v>
      </c>
      <c r="E53" s="183">
        <v>322.2</v>
      </c>
      <c r="F53" s="113">
        <v>132.69999999999999</v>
      </c>
      <c r="G53" s="112">
        <f t="shared" si="77"/>
        <v>0</v>
      </c>
      <c r="H53" s="113">
        <v>132.69999999999999</v>
      </c>
      <c r="I53" s="30">
        <v>0</v>
      </c>
      <c r="J53" s="113">
        <v>321.89999999999998</v>
      </c>
      <c r="K53" s="30">
        <v>0</v>
      </c>
      <c r="L53" s="113">
        <v>321.89999999999998</v>
      </c>
      <c r="M53" s="112">
        <f t="shared" si="66"/>
        <v>0</v>
      </c>
      <c r="N53" s="113">
        <v>321.89999999999998</v>
      </c>
      <c r="O53" s="30">
        <v>0</v>
      </c>
      <c r="P53" s="113">
        <v>0</v>
      </c>
      <c r="Q53" s="112">
        <f t="shared" si="54"/>
        <v>321.89999999999998</v>
      </c>
      <c r="R53" s="113">
        <v>321.89999999999998</v>
      </c>
      <c r="S53" s="112">
        <f t="shared" si="55"/>
        <v>0</v>
      </c>
      <c r="T53" s="113">
        <v>321.89999999999998</v>
      </c>
      <c r="U53" s="112">
        <f t="shared" si="56"/>
        <v>0</v>
      </c>
      <c r="V53" s="113">
        <v>321.89999999999998</v>
      </c>
      <c r="W53" s="112">
        <f t="shared" si="75"/>
        <v>-321.89999999999998</v>
      </c>
      <c r="X53" s="113"/>
      <c r="Y53" s="112">
        <f t="shared" si="76"/>
        <v>0</v>
      </c>
      <c r="Z53" s="113"/>
      <c r="AA53" s="280">
        <f t="shared" si="60"/>
        <v>99.906890130353815</v>
      </c>
    </row>
    <row r="54" spans="1:27" s="52" customFormat="1" ht="15" customHeight="1" x14ac:dyDescent="0.2">
      <c r="A54" s="79"/>
      <c r="B54" s="82">
        <v>4359</v>
      </c>
      <c r="C54" s="79" t="s">
        <v>261</v>
      </c>
      <c r="D54" s="54">
        <v>47</v>
      </c>
      <c r="E54" s="183">
        <v>132.80000000000001</v>
      </c>
      <c r="F54" s="113">
        <v>45.2</v>
      </c>
      <c r="G54" s="112">
        <f t="shared" si="77"/>
        <v>0</v>
      </c>
      <c r="H54" s="113">
        <v>45.2</v>
      </c>
      <c r="I54" s="112">
        <f t="shared" ref="I54:I55" si="78">J54-H54</f>
        <v>75.8</v>
      </c>
      <c r="J54" s="113">
        <v>121</v>
      </c>
      <c r="K54" s="112">
        <f t="shared" ref="K54:K55" si="79">L54-J54</f>
        <v>0</v>
      </c>
      <c r="L54" s="113">
        <v>121</v>
      </c>
      <c r="M54" s="112">
        <f t="shared" si="66"/>
        <v>0</v>
      </c>
      <c r="N54" s="113">
        <v>121</v>
      </c>
      <c r="O54" s="112">
        <f t="shared" ref="O54:O55" si="80">P54-N54</f>
        <v>-121</v>
      </c>
      <c r="P54" s="113">
        <v>0</v>
      </c>
      <c r="Q54" s="112">
        <f t="shared" si="54"/>
        <v>120.9</v>
      </c>
      <c r="R54" s="113">
        <v>120.9</v>
      </c>
      <c r="S54" s="112">
        <f t="shared" si="55"/>
        <v>9.9999999999994316E-2</v>
      </c>
      <c r="T54" s="113">
        <v>121</v>
      </c>
      <c r="U54" s="112">
        <f t="shared" si="56"/>
        <v>-9.9999999999994316E-2</v>
      </c>
      <c r="V54" s="113">
        <v>120.9</v>
      </c>
      <c r="W54" s="112">
        <f t="shared" si="75"/>
        <v>-120.9</v>
      </c>
      <c r="X54" s="113"/>
      <c r="Y54" s="112">
        <f t="shared" si="76"/>
        <v>0</v>
      </c>
      <c r="Z54" s="113"/>
      <c r="AA54" s="280">
        <f t="shared" si="60"/>
        <v>91.039156626506028</v>
      </c>
    </row>
    <row r="55" spans="1:27" s="52" customFormat="1" ht="15" customHeight="1" x14ac:dyDescent="0.2">
      <c r="A55" s="60"/>
      <c r="B55" s="72">
        <v>4371</v>
      </c>
      <c r="C55" s="89" t="s">
        <v>161</v>
      </c>
      <c r="D55" s="54">
        <v>125</v>
      </c>
      <c r="E55" s="183">
        <v>250.2</v>
      </c>
      <c r="F55" s="113">
        <v>40.799999999999997</v>
      </c>
      <c r="G55" s="112">
        <f t="shared" si="77"/>
        <v>0</v>
      </c>
      <c r="H55" s="113">
        <v>40.799999999999997</v>
      </c>
      <c r="I55" s="119">
        <f t="shared" si="78"/>
        <v>115.10000000000001</v>
      </c>
      <c r="J55" s="113">
        <v>155.9</v>
      </c>
      <c r="K55" s="119">
        <f t="shared" si="79"/>
        <v>0</v>
      </c>
      <c r="L55" s="113">
        <v>155.9</v>
      </c>
      <c r="M55" s="119">
        <f t="shared" si="66"/>
        <v>-9.9999999999994316E-2</v>
      </c>
      <c r="N55" s="113">
        <v>155.80000000000001</v>
      </c>
      <c r="O55" s="119">
        <f t="shared" si="80"/>
        <v>-155.80000000000001</v>
      </c>
      <c r="P55" s="113">
        <v>0</v>
      </c>
      <c r="Q55" s="119">
        <f t="shared" si="54"/>
        <v>155.9</v>
      </c>
      <c r="R55" s="113">
        <v>155.9</v>
      </c>
      <c r="S55" s="119">
        <f t="shared" si="55"/>
        <v>0</v>
      </c>
      <c r="T55" s="113">
        <v>155.9</v>
      </c>
      <c r="U55" s="112">
        <f t="shared" si="56"/>
        <v>0</v>
      </c>
      <c r="V55" s="113">
        <v>155.9</v>
      </c>
      <c r="W55" s="112">
        <f t="shared" si="75"/>
        <v>-155.9</v>
      </c>
      <c r="X55" s="113"/>
      <c r="Y55" s="112">
        <f t="shared" si="76"/>
        <v>0</v>
      </c>
      <c r="Z55" s="118"/>
      <c r="AA55" s="280">
        <f t="shared" si="60"/>
        <v>62.310151878497209</v>
      </c>
    </row>
    <row r="56" spans="1:27" s="52" customFormat="1" ht="15" x14ac:dyDescent="0.2">
      <c r="A56" s="60"/>
      <c r="B56" s="72">
        <v>4372</v>
      </c>
      <c r="C56" s="60" t="s">
        <v>275</v>
      </c>
      <c r="D56" s="54">
        <v>35</v>
      </c>
      <c r="E56" s="183">
        <v>80</v>
      </c>
      <c r="F56" s="113">
        <v>45</v>
      </c>
      <c r="G56" s="112">
        <f>H56-F56</f>
        <v>0</v>
      </c>
      <c r="H56" s="113">
        <v>45</v>
      </c>
      <c r="I56" s="112">
        <f t="shared" ref="I56:I61" si="81">J56-H56</f>
        <v>0</v>
      </c>
      <c r="J56" s="113">
        <v>45</v>
      </c>
      <c r="K56" s="112">
        <f t="shared" ref="K56:K61" si="82">L56-J56</f>
        <v>0</v>
      </c>
      <c r="L56" s="113">
        <v>45</v>
      </c>
      <c r="M56" s="112">
        <f t="shared" ref="M56" si="83">N56-L56</f>
        <v>0</v>
      </c>
      <c r="N56" s="113">
        <v>45</v>
      </c>
      <c r="O56" s="112">
        <f>P56-N56</f>
        <v>-45</v>
      </c>
      <c r="P56" s="113">
        <v>0</v>
      </c>
      <c r="Q56" s="112">
        <f t="shared" ref="Q56" si="84">R56-P56</f>
        <v>45</v>
      </c>
      <c r="R56" s="113">
        <v>45</v>
      </c>
      <c r="S56" s="112">
        <f t="shared" ref="S56" si="85">T56-R56</f>
        <v>0</v>
      </c>
      <c r="T56" s="113">
        <v>45</v>
      </c>
      <c r="U56" s="112">
        <f t="shared" ref="U56" si="86">V56-T56</f>
        <v>0</v>
      </c>
      <c r="V56" s="113">
        <v>45</v>
      </c>
      <c r="W56" s="112">
        <f>X56-V56</f>
        <v>-45</v>
      </c>
      <c r="X56" s="113"/>
      <c r="Y56" s="112">
        <f>Z56-X56</f>
        <v>0</v>
      </c>
      <c r="Z56" s="113"/>
      <c r="AA56" s="280">
        <f t="shared" si="60"/>
        <v>56.25</v>
      </c>
    </row>
    <row r="57" spans="1:27" s="52" customFormat="1" ht="15" x14ac:dyDescent="0.2">
      <c r="A57" s="60"/>
      <c r="B57" s="72">
        <v>4374</v>
      </c>
      <c r="C57" s="60" t="s">
        <v>162</v>
      </c>
      <c r="D57" s="54">
        <v>467</v>
      </c>
      <c r="E57" s="183">
        <v>604.70000000000005</v>
      </c>
      <c r="F57" s="113">
        <v>466.2</v>
      </c>
      <c r="G57" s="112">
        <f>H57-F57</f>
        <v>0</v>
      </c>
      <c r="H57" s="113">
        <v>466.2</v>
      </c>
      <c r="I57" s="112">
        <f t="shared" si="81"/>
        <v>137.50000000000006</v>
      </c>
      <c r="J57" s="113">
        <v>603.70000000000005</v>
      </c>
      <c r="K57" s="112">
        <f t="shared" si="82"/>
        <v>0</v>
      </c>
      <c r="L57" s="113">
        <v>603.70000000000005</v>
      </c>
      <c r="M57" s="112">
        <f t="shared" si="66"/>
        <v>0</v>
      </c>
      <c r="N57" s="113">
        <v>603.70000000000005</v>
      </c>
      <c r="O57" s="112">
        <f>P57-N57</f>
        <v>-603.70000000000005</v>
      </c>
      <c r="P57" s="113">
        <v>0</v>
      </c>
      <c r="Q57" s="112">
        <f t="shared" si="54"/>
        <v>603.70000000000005</v>
      </c>
      <c r="R57" s="113">
        <v>603.70000000000005</v>
      </c>
      <c r="S57" s="112">
        <f t="shared" si="55"/>
        <v>0</v>
      </c>
      <c r="T57" s="113">
        <v>603.70000000000005</v>
      </c>
      <c r="U57" s="112">
        <f t="shared" si="56"/>
        <v>0</v>
      </c>
      <c r="V57" s="113">
        <v>603.70000000000005</v>
      </c>
      <c r="W57" s="112">
        <f>X57-V57</f>
        <v>-603.70000000000005</v>
      </c>
      <c r="X57" s="113"/>
      <c r="Y57" s="112">
        <f>Z57-X57</f>
        <v>0</v>
      </c>
      <c r="Z57" s="113"/>
      <c r="AA57" s="280">
        <f t="shared" si="60"/>
        <v>99.834628741524725</v>
      </c>
    </row>
    <row r="58" spans="1:27" s="52" customFormat="1" ht="15" x14ac:dyDescent="0.2">
      <c r="A58" s="60"/>
      <c r="B58" s="82">
        <v>4376</v>
      </c>
      <c r="C58" s="79" t="s">
        <v>396</v>
      </c>
      <c r="D58" s="54">
        <v>210</v>
      </c>
      <c r="E58" s="183">
        <v>314.89999999999998</v>
      </c>
      <c r="F58" s="113">
        <v>209.9</v>
      </c>
      <c r="G58" s="112">
        <f t="shared" ref="G58:G64" si="87">H58-F58</f>
        <v>0</v>
      </c>
      <c r="H58" s="113">
        <v>209.9</v>
      </c>
      <c r="I58" s="112">
        <f t="shared" si="81"/>
        <v>104.9</v>
      </c>
      <c r="J58" s="113">
        <v>314.8</v>
      </c>
      <c r="K58" s="112">
        <f t="shared" si="82"/>
        <v>0</v>
      </c>
      <c r="L58" s="113">
        <v>314.8</v>
      </c>
      <c r="M58" s="112">
        <f t="shared" si="66"/>
        <v>0</v>
      </c>
      <c r="N58" s="113">
        <v>314.8</v>
      </c>
      <c r="O58" s="112">
        <f>P58-N58</f>
        <v>-314.8</v>
      </c>
      <c r="P58" s="113">
        <v>0</v>
      </c>
      <c r="Q58" s="112">
        <f t="shared" si="54"/>
        <v>314.8</v>
      </c>
      <c r="R58" s="113">
        <v>314.8</v>
      </c>
      <c r="S58" s="112">
        <f t="shared" si="55"/>
        <v>0</v>
      </c>
      <c r="T58" s="113">
        <v>314.8</v>
      </c>
      <c r="U58" s="112">
        <f t="shared" si="56"/>
        <v>0</v>
      </c>
      <c r="V58" s="113">
        <v>314.8</v>
      </c>
      <c r="W58" s="112">
        <f t="shared" ref="W58:W64" si="88">X58-V58</f>
        <v>-314.8</v>
      </c>
      <c r="X58" s="113"/>
      <c r="Y58" s="112">
        <f t="shared" ref="Y58:Y64" si="89">Z58-X58</f>
        <v>0</v>
      </c>
      <c r="Z58" s="113"/>
      <c r="AA58" s="280">
        <f t="shared" si="60"/>
        <v>99.968243886948244</v>
      </c>
    </row>
    <row r="59" spans="1:27" s="52" customFormat="1" ht="15" hidden="1" x14ac:dyDescent="0.2">
      <c r="A59" s="60"/>
      <c r="B59" s="82">
        <v>4377</v>
      </c>
      <c r="C59" s="79" t="s">
        <v>444</v>
      </c>
      <c r="D59" s="54"/>
      <c r="E59" s="183"/>
      <c r="F59" s="113"/>
      <c r="G59" s="112">
        <f t="shared" si="87"/>
        <v>0</v>
      </c>
      <c r="H59" s="113"/>
      <c r="I59" s="112">
        <f t="shared" si="81"/>
        <v>0</v>
      </c>
      <c r="J59" s="113"/>
      <c r="K59" s="112">
        <f t="shared" si="82"/>
        <v>0</v>
      </c>
      <c r="L59" s="113"/>
      <c r="M59" s="112">
        <f t="shared" si="66"/>
        <v>0</v>
      </c>
      <c r="N59" s="113"/>
      <c r="O59" s="112">
        <f>P59-N59</f>
        <v>0</v>
      </c>
      <c r="P59" s="113">
        <v>0</v>
      </c>
      <c r="Q59" s="112">
        <f t="shared" si="54"/>
        <v>0</v>
      </c>
      <c r="R59" s="113"/>
      <c r="S59" s="112">
        <f t="shared" si="55"/>
        <v>0</v>
      </c>
      <c r="T59" s="113"/>
      <c r="U59" s="112">
        <f t="shared" si="56"/>
        <v>0</v>
      </c>
      <c r="V59" s="113"/>
      <c r="W59" s="112">
        <f t="shared" si="88"/>
        <v>0</v>
      </c>
      <c r="X59" s="113"/>
      <c r="Y59" s="112">
        <f t="shared" si="89"/>
        <v>0</v>
      </c>
      <c r="Z59" s="113"/>
      <c r="AA59" s="280" t="e">
        <f t="shared" si="60"/>
        <v>#DIV/0!</v>
      </c>
    </row>
    <row r="60" spans="1:27" s="52" customFormat="1" ht="15" x14ac:dyDescent="0.2">
      <c r="A60" s="60"/>
      <c r="B60" s="82">
        <v>4378</v>
      </c>
      <c r="C60" s="79" t="s">
        <v>276</v>
      </c>
      <c r="D60" s="54">
        <v>139</v>
      </c>
      <c r="E60" s="183">
        <v>198</v>
      </c>
      <c r="F60" s="113">
        <v>115.8</v>
      </c>
      <c r="G60" s="112">
        <f t="shared" si="87"/>
        <v>0</v>
      </c>
      <c r="H60" s="113">
        <v>115.8</v>
      </c>
      <c r="I60" s="112">
        <f t="shared" si="81"/>
        <v>59.000000000000014</v>
      </c>
      <c r="J60" s="113">
        <v>174.8</v>
      </c>
      <c r="K60" s="112">
        <f t="shared" si="82"/>
        <v>0</v>
      </c>
      <c r="L60" s="113">
        <v>174.8</v>
      </c>
      <c r="M60" s="112">
        <f t="shared" si="66"/>
        <v>0</v>
      </c>
      <c r="N60" s="113">
        <v>174.8</v>
      </c>
      <c r="O60" s="112">
        <f>P60-N60</f>
        <v>-174.8</v>
      </c>
      <c r="P60" s="113">
        <v>0</v>
      </c>
      <c r="Q60" s="112">
        <f t="shared" si="54"/>
        <v>174.8</v>
      </c>
      <c r="R60" s="113">
        <v>174.8</v>
      </c>
      <c r="S60" s="112">
        <f t="shared" si="55"/>
        <v>0</v>
      </c>
      <c r="T60" s="113">
        <v>174.8</v>
      </c>
      <c r="U60" s="112">
        <f t="shared" si="56"/>
        <v>0</v>
      </c>
      <c r="V60" s="113">
        <v>174.8</v>
      </c>
      <c r="W60" s="112">
        <f t="shared" si="88"/>
        <v>-174.8</v>
      </c>
      <c r="X60" s="113"/>
      <c r="Y60" s="112">
        <f t="shared" si="89"/>
        <v>0</v>
      </c>
      <c r="Z60" s="113"/>
      <c r="AA60" s="280">
        <f t="shared" si="60"/>
        <v>88.282828282828291</v>
      </c>
    </row>
    <row r="61" spans="1:27" s="52" customFormat="1" ht="15" x14ac:dyDescent="0.2">
      <c r="A61" s="79"/>
      <c r="B61" s="82">
        <v>4379</v>
      </c>
      <c r="C61" s="79" t="s">
        <v>263</v>
      </c>
      <c r="D61" s="54">
        <v>659</v>
      </c>
      <c r="E61" s="183">
        <v>1115.0999999999999</v>
      </c>
      <c r="F61" s="113">
        <v>810</v>
      </c>
      <c r="G61" s="112">
        <f t="shared" si="87"/>
        <v>-0.10000000000002274</v>
      </c>
      <c r="H61" s="113">
        <v>809.9</v>
      </c>
      <c r="I61" s="112">
        <f t="shared" si="81"/>
        <v>180</v>
      </c>
      <c r="J61" s="113">
        <v>989.9</v>
      </c>
      <c r="K61" s="112">
        <f t="shared" si="82"/>
        <v>0.10000000000002274</v>
      </c>
      <c r="L61" s="113">
        <v>990</v>
      </c>
      <c r="M61" s="112">
        <f t="shared" si="66"/>
        <v>0</v>
      </c>
      <c r="N61" s="113">
        <v>990</v>
      </c>
      <c r="O61" s="30">
        <v>0</v>
      </c>
      <c r="P61" s="113">
        <v>0</v>
      </c>
      <c r="Q61" s="112">
        <f t="shared" si="54"/>
        <v>990</v>
      </c>
      <c r="R61" s="113">
        <v>990</v>
      </c>
      <c r="S61" s="112">
        <f t="shared" si="55"/>
        <v>30</v>
      </c>
      <c r="T61" s="113">
        <v>1020</v>
      </c>
      <c r="U61" s="112">
        <f t="shared" si="56"/>
        <v>14.900000000000091</v>
      </c>
      <c r="V61" s="113">
        <v>1034.9000000000001</v>
      </c>
      <c r="W61" s="112">
        <f t="shared" si="88"/>
        <v>-1034.9000000000001</v>
      </c>
      <c r="X61" s="113"/>
      <c r="Y61" s="112">
        <f t="shared" si="89"/>
        <v>0</v>
      </c>
      <c r="Z61" s="113"/>
      <c r="AA61" s="280">
        <f t="shared" si="60"/>
        <v>92.807819926464006</v>
      </c>
    </row>
    <row r="62" spans="1:27" s="52" customFormat="1" ht="15" x14ac:dyDescent="0.2">
      <c r="A62" s="79"/>
      <c r="B62" s="82">
        <v>4399</v>
      </c>
      <c r="C62" s="79" t="s">
        <v>163</v>
      </c>
      <c r="D62" s="54">
        <v>2505</v>
      </c>
      <c r="E62" s="183">
        <v>4368.3999999999996</v>
      </c>
      <c r="F62" s="113">
        <v>401.4</v>
      </c>
      <c r="G62" s="112">
        <f t="shared" si="87"/>
        <v>201.39999999999998</v>
      </c>
      <c r="H62" s="113">
        <v>602.79999999999995</v>
      </c>
      <c r="I62" s="30">
        <v>0</v>
      </c>
      <c r="J62" s="113">
        <v>809.7</v>
      </c>
      <c r="K62" s="30">
        <v>0</v>
      </c>
      <c r="L62" s="113">
        <v>1085.8</v>
      </c>
      <c r="M62" s="112">
        <f t="shared" si="66"/>
        <v>213.10000000000014</v>
      </c>
      <c r="N62" s="113">
        <v>1298.9000000000001</v>
      </c>
      <c r="O62" s="30">
        <v>0</v>
      </c>
      <c r="P62" s="113">
        <v>0</v>
      </c>
      <c r="Q62" s="112">
        <f t="shared" si="54"/>
        <v>1795.6</v>
      </c>
      <c r="R62" s="113">
        <v>1795.6</v>
      </c>
      <c r="S62" s="112">
        <f t="shared" si="55"/>
        <v>205.60000000000014</v>
      </c>
      <c r="T62" s="113">
        <v>2001.2</v>
      </c>
      <c r="U62" s="112">
        <f t="shared" si="56"/>
        <v>227.39999999999986</v>
      </c>
      <c r="V62" s="113">
        <v>2228.6</v>
      </c>
      <c r="W62" s="112">
        <f t="shared" si="88"/>
        <v>-2228.6</v>
      </c>
      <c r="X62" s="113"/>
      <c r="Y62" s="112">
        <f t="shared" si="89"/>
        <v>0</v>
      </c>
      <c r="Z62" s="113"/>
      <c r="AA62" s="280">
        <f t="shared" si="60"/>
        <v>51.016390440435856</v>
      </c>
    </row>
    <row r="63" spans="1:27" s="52" customFormat="1" ht="15" x14ac:dyDescent="0.2">
      <c r="A63" s="79"/>
      <c r="B63" s="82">
        <v>6171</v>
      </c>
      <c r="C63" s="77" t="s">
        <v>186</v>
      </c>
      <c r="D63" s="54">
        <v>3279</v>
      </c>
      <c r="E63" s="183">
        <v>3279</v>
      </c>
      <c r="F63" s="113">
        <v>273.2</v>
      </c>
      <c r="G63" s="112">
        <f t="shared" ref="G63" si="90">H63-F63</f>
        <v>126.10000000000002</v>
      </c>
      <c r="H63" s="113">
        <v>399.3</v>
      </c>
      <c r="I63" s="30">
        <v>0</v>
      </c>
      <c r="J63" s="113">
        <v>528.79999999999995</v>
      </c>
      <c r="K63" s="30">
        <v>0</v>
      </c>
      <c r="L63" s="113">
        <v>727.9</v>
      </c>
      <c r="M63" s="112">
        <f t="shared" ref="M63" si="91">N63-L63</f>
        <v>125.10000000000002</v>
      </c>
      <c r="N63" s="113">
        <v>853</v>
      </c>
      <c r="O63" s="30">
        <v>0</v>
      </c>
      <c r="P63" s="113">
        <v>0</v>
      </c>
      <c r="Q63" s="112">
        <f t="shared" ref="Q63" si="92">R63-P63</f>
        <v>1151.5999999999999</v>
      </c>
      <c r="R63" s="113">
        <v>1151.5999999999999</v>
      </c>
      <c r="S63" s="112">
        <f t="shared" ref="S63" si="93">T63-R63</f>
        <v>188.20000000000005</v>
      </c>
      <c r="T63" s="113">
        <v>1339.8</v>
      </c>
      <c r="U63" s="112">
        <f t="shared" ref="U63" si="94">V63-T63</f>
        <v>135.70000000000005</v>
      </c>
      <c r="V63" s="113">
        <v>1475.5</v>
      </c>
      <c r="W63" s="112">
        <f t="shared" ref="W63" si="95">X63-V63</f>
        <v>-1475.5</v>
      </c>
      <c r="X63" s="113"/>
      <c r="Y63" s="112">
        <f t="shared" ref="Y63" si="96">Z63-X63</f>
        <v>0</v>
      </c>
      <c r="Z63" s="113"/>
      <c r="AA63" s="280">
        <f t="shared" si="60"/>
        <v>44.998475144861239</v>
      </c>
    </row>
    <row r="64" spans="1:27" s="52" customFormat="1" ht="17.25" customHeight="1" thickBot="1" x14ac:dyDescent="0.25">
      <c r="A64" s="57"/>
      <c r="B64" s="57">
        <v>6402</v>
      </c>
      <c r="C64" s="73" t="s">
        <v>138</v>
      </c>
      <c r="D64" s="54">
        <v>0</v>
      </c>
      <c r="E64" s="183">
        <v>12</v>
      </c>
      <c r="F64" s="113">
        <v>11.6</v>
      </c>
      <c r="G64" s="112">
        <f t="shared" si="87"/>
        <v>0</v>
      </c>
      <c r="H64" s="113">
        <v>11.6</v>
      </c>
      <c r="I64" s="112">
        <f t="shared" ref="I64" si="97">J64-H64</f>
        <v>0</v>
      </c>
      <c r="J64" s="113">
        <v>11.6</v>
      </c>
      <c r="K64" s="112">
        <f t="shared" ref="K64" si="98">L64-J64</f>
        <v>0</v>
      </c>
      <c r="L64" s="113">
        <v>11.6</v>
      </c>
      <c r="M64" s="112">
        <f t="shared" si="66"/>
        <v>0</v>
      </c>
      <c r="N64" s="113">
        <v>11.6</v>
      </c>
      <c r="O64" s="112">
        <f t="shared" ref="O64" si="99">P64-N64</f>
        <v>-11.6</v>
      </c>
      <c r="P64" s="113">
        <v>0</v>
      </c>
      <c r="Q64" s="112">
        <f t="shared" si="54"/>
        <v>11.6</v>
      </c>
      <c r="R64" s="113">
        <v>11.6</v>
      </c>
      <c r="S64" s="112">
        <f t="shared" si="55"/>
        <v>0</v>
      </c>
      <c r="T64" s="113">
        <v>11.6</v>
      </c>
      <c r="U64" s="112">
        <f t="shared" si="56"/>
        <v>0</v>
      </c>
      <c r="V64" s="113">
        <v>11.6</v>
      </c>
      <c r="W64" s="112">
        <f t="shared" si="88"/>
        <v>-11.6</v>
      </c>
      <c r="X64" s="113"/>
      <c r="Y64" s="112">
        <f t="shared" si="89"/>
        <v>0</v>
      </c>
      <c r="Z64" s="113"/>
      <c r="AA64" s="280">
        <f t="shared" si="60"/>
        <v>96.666666666666671</v>
      </c>
    </row>
    <row r="65" spans="1:27" s="52" customFormat="1" ht="18.75" customHeight="1" thickTop="1" thickBot="1" x14ac:dyDescent="0.3">
      <c r="A65" s="80"/>
      <c r="B65" s="81"/>
      <c r="C65" s="90" t="s">
        <v>443</v>
      </c>
      <c r="D65" s="88">
        <f t="shared" ref="D65:Z65" si="100">SUM(D36:D64)</f>
        <v>16663</v>
      </c>
      <c r="E65" s="186">
        <f t="shared" si="100"/>
        <v>28515.5</v>
      </c>
      <c r="F65" s="206">
        <f t="shared" si="100"/>
        <v>6392.7999999999993</v>
      </c>
      <c r="G65" s="88">
        <f t="shared" si="100"/>
        <v>978.6</v>
      </c>
      <c r="H65" s="206">
        <f t="shared" si="100"/>
        <v>7371.4</v>
      </c>
      <c r="I65" s="88">
        <f t="shared" si="100"/>
        <v>3096.7000000000003</v>
      </c>
      <c r="J65" s="206">
        <f t="shared" si="100"/>
        <v>10993.699999999999</v>
      </c>
      <c r="K65" s="88">
        <f t="shared" si="100"/>
        <v>1037.4999999999995</v>
      </c>
      <c r="L65" s="206">
        <f t="shared" si="100"/>
        <v>12506.4</v>
      </c>
      <c r="M65" s="88">
        <f t="shared" si="100"/>
        <v>1146.3000000000002</v>
      </c>
      <c r="N65" s="206">
        <f t="shared" si="100"/>
        <v>13652.699999999999</v>
      </c>
      <c r="O65" s="88">
        <f t="shared" si="100"/>
        <v>-9254.6</v>
      </c>
      <c r="P65" s="206">
        <f t="shared" si="100"/>
        <v>0</v>
      </c>
      <c r="Q65" s="88">
        <f t="shared" si="100"/>
        <v>15968.599999999999</v>
      </c>
      <c r="R65" s="206">
        <f t="shared" si="100"/>
        <v>15968.599999999999</v>
      </c>
      <c r="S65" s="88">
        <f t="shared" si="100"/>
        <v>1582.4000000000005</v>
      </c>
      <c r="T65" s="206">
        <f t="shared" si="100"/>
        <v>17550.999999999996</v>
      </c>
      <c r="U65" s="88">
        <f t="shared" si="100"/>
        <v>1245.5</v>
      </c>
      <c r="V65" s="206">
        <f t="shared" si="100"/>
        <v>18796.499999999993</v>
      </c>
      <c r="W65" s="88">
        <f t="shared" si="100"/>
        <v>-18488.599999999995</v>
      </c>
      <c r="X65" s="206">
        <f t="shared" si="100"/>
        <v>0</v>
      </c>
      <c r="Y65" s="88">
        <f t="shared" si="100"/>
        <v>0</v>
      </c>
      <c r="Z65" s="206">
        <f t="shared" si="100"/>
        <v>0</v>
      </c>
      <c r="AA65" s="280">
        <f t="shared" si="60"/>
        <v>65.916782100962607</v>
      </c>
    </row>
    <row r="66" spans="1:27" s="52" customFormat="1" ht="12.75" customHeight="1" x14ac:dyDescent="0.2">
      <c r="A66" s="69"/>
      <c r="B66" s="70"/>
      <c r="C66" s="69"/>
      <c r="D66" s="56"/>
      <c r="E66" s="56"/>
    </row>
    <row r="67" spans="1:27" s="52" customFormat="1" ht="12.75" customHeight="1" x14ac:dyDescent="0.2">
      <c r="A67" s="69"/>
      <c r="B67" s="70"/>
      <c r="C67" s="69"/>
      <c r="D67" s="56"/>
      <c r="E67" s="56"/>
    </row>
    <row r="68" spans="1:27" s="52" customFormat="1" ht="0.95" customHeight="1" thickBot="1" x14ac:dyDescent="0.25">
      <c r="A68" s="69"/>
      <c r="B68" s="70"/>
      <c r="C68" s="69"/>
      <c r="D68" s="235"/>
      <c r="E68" s="235"/>
    </row>
    <row r="69" spans="1:27" s="52" customFormat="1" ht="15.75" x14ac:dyDescent="0.25">
      <c r="A69" s="107" t="s">
        <v>14</v>
      </c>
      <c r="B69" s="108" t="s">
        <v>13</v>
      </c>
      <c r="C69" s="107" t="s">
        <v>12</v>
      </c>
      <c r="D69" s="236" t="s">
        <v>11</v>
      </c>
      <c r="E69" s="236" t="s">
        <v>11</v>
      </c>
      <c r="F69" s="20" t="s">
        <v>0</v>
      </c>
      <c r="G69" s="20" t="s">
        <v>0</v>
      </c>
      <c r="H69" s="20" t="s">
        <v>0</v>
      </c>
      <c r="I69" s="20" t="s">
        <v>0</v>
      </c>
      <c r="J69" s="20" t="s">
        <v>0</v>
      </c>
      <c r="K69" s="20" t="s">
        <v>0</v>
      </c>
      <c r="L69" s="20" t="s">
        <v>0</v>
      </c>
      <c r="M69" s="20" t="s">
        <v>0</v>
      </c>
      <c r="N69" s="20" t="s">
        <v>0</v>
      </c>
      <c r="O69" s="20" t="s">
        <v>0</v>
      </c>
      <c r="P69" s="20" t="s">
        <v>0</v>
      </c>
      <c r="Q69" s="20" t="s">
        <v>0</v>
      </c>
      <c r="R69" s="20" t="s">
        <v>0</v>
      </c>
      <c r="S69" s="20" t="s">
        <v>0</v>
      </c>
      <c r="T69" s="20" t="s">
        <v>0</v>
      </c>
      <c r="U69" s="20" t="s">
        <v>0</v>
      </c>
      <c r="V69" s="20" t="s">
        <v>0</v>
      </c>
      <c r="W69" s="20" t="s">
        <v>0</v>
      </c>
      <c r="X69" s="20" t="s">
        <v>0</v>
      </c>
      <c r="Y69" s="20" t="s">
        <v>0</v>
      </c>
      <c r="Z69" s="20" t="s">
        <v>0</v>
      </c>
      <c r="AA69" s="114" t="s">
        <v>350</v>
      </c>
    </row>
    <row r="70" spans="1:27" s="52" customFormat="1" ht="15.75" customHeight="1" thickBot="1" x14ac:dyDescent="0.3">
      <c r="A70" s="109"/>
      <c r="B70" s="110"/>
      <c r="C70" s="111"/>
      <c r="D70" s="237" t="s">
        <v>10</v>
      </c>
      <c r="E70" s="237" t="s">
        <v>9</v>
      </c>
      <c r="F70" s="223" t="s">
        <v>567</v>
      </c>
      <c r="G70" s="223" t="s">
        <v>568</v>
      </c>
      <c r="H70" s="223" t="s">
        <v>569</v>
      </c>
      <c r="I70" s="223" t="s">
        <v>570</v>
      </c>
      <c r="J70" s="223" t="s">
        <v>571</v>
      </c>
      <c r="K70" s="223" t="s">
        <v>572</v>
      </c>
      <c r="L70" s="223" t="s">
        <v>573</v>
      </c>
      <c r="M70" s="223" t="s">
        <v>574</v>
      </c>
      <c r="N70" s="223" t="s">
        <v>575</v>
      </c>
      <c r="O70" s="223" t="s">
        <v>576</v>
      </c>
      <c r="P70" s="223" t="s">
        <v>577</v>
      </c>
      <c r="Q70" s="223" t="s">
        <v>578</v>
      </c>
      <c r="R70" s="223" t="s">
        <v>579</v>
      </c>
      <c r="S70" s="223" t="s">
        <v>580</v>
      </c>
      <c r="T70" s="223" t="s">
        <v>581</v>
      </c>
      <c r="U70" s="223" t="s">
        <v>582</v>
      </c>
      <c r="V70" s="223" t="s">
        <v>583</v>
      </c>
      <c r="W70" s="223" t="s">
        <v>584</v>
      </c>
      <c r="X70" s="223" t="s">
        <v>585</v>
      </c>
      <c r="Y70" s="223" t="s">
        <v>586</v>
      </c>
      <c r="Z70" s="223" t="s">
        <v>587</v>
      </c>
      <c r="AA70" s="115" t="s">
        <v>351</v>
      </c>
    </row>
    <row r="71" spans="1:27" s="52" customFormat="1" ht="16.5" customHeight="1" thickTop="1" x14ac:dyDescent="0.25">
      <c r="A71" s="58">
        <v>30</v>
      </c>
      <c r="B71" s="58"/>
      <c r="C71" s="87" t="s">
        <v>87</v>
      </c>
      <c r="D71" s="53"/>
      <c r="E71" s="195"/>
      <c r="F71" s="131"/>
      <c r="G71" s="129"/>
      <c r="H71" s="131"/>
      <c r="I71" s="129"/>
      <c r="J71" s="131"/>
      <c r="K71" s="129"/>
      <c r="L71" s="131"/>
      <c r="M71" s="129"/>
      <c r="N71" s="131"/>
      <c r="O71" s="129"/>
      <c r="P71" s="131"/>
      <c r="Q71" s="129"/>
      <c r="R71" s="131"/>
      <c r="S71" s="129"/>
      <c r="T71" s="131"/>
      <c r="U71" s="129"/>
      <c r="V71" s="131"/>
      <c r="W71" s="129"/>
      <c r="X71" s="131"/>
      <c r="Y71" s="129"/>
      <c r="Z71" s="131"/>
      <c r="AA71" s="129"/>
    </row>
    <row r="72" spans="1:27" s="52" customFormat="1" ht="16.5" customHeight="1" x14ac:dyDescent="0.2">
      <c r="A72" s="57"/>
      <c r="B72" s="57"/>
      <c r="C72" s="59"/>
      <c r="D72" s="54"/>
      <c r="E72" s="183"/>
      <c r="F72" s="132"/>
      <c r="G72" s="60"/>
      <c r="H72" s="132"/>
      <c r="I72" s="60"/>
      <c r="J72" s="132"/>
      <c r="K72" s="60"/>
      <c r="L72" s="132"/>
      <c r="M72" s="60"/>
      <c r="N72" s="132"/>
      <c r="O72" s="60"/>
      <c r="P72" s="132"/>
      <c r="Q72" s="60"/>
      <c r="R72" s="132"/>
      <c r="S72" s="60"/>
      <c r="T72" s="132"/>
      <c r="U72" s="60"/>
      <c r="V72" s="132"/>
      <c r="W72" s="60"/>
      <c r="X72" s="132"/>
      <c r="Y72" s="60"/>
      <c r="Z72" s="132"/>
      <c r="AA72" s="60"/>
    </row>
    <row r="73" spans="1:27" s="52" customFormat="1" ht="15" hidden="1" x14ac:dyDescent="0.2">
      <c r="A73" s="60"/>
      <c r="B73" s="57">
        <v>1014</v>
      </c>
      <c r="C73" s="60" t="s">
        <v>538</v>
      </c>
      <c r="D73" s="54"/>
      <c r="E73" s="183"/>
      <c r="F73" s="113"/>
      <c r="G73" s="112">
        <f>H73-F73</f>
        <v>0</v>
      </c>
      <c r="H73" s="113"/>
      <c r="I73" s="112">
        <f>J73-H73</f>
        <v>0</v>
      </c>
      <c r="J73" s="113"/>
      <c r="K73" s="112">
        <f t="shared" ref="K73" si="101">L73-J73</f>
        <v>0</v>
      </c>
      <c r="L73" s="113"/>
      <c r="M73" s="112">
        <f t="shared" ref="M73" si="102">N73-L73</f>
        <v>0</v>
      </c>
      <c r="N73" s="113"/>
      <c r="O73" s="112">
        <f t="shared" ref="O73:O78" si="103">P73-N73</f>
        <v>0</v>
      </c>
      <c r="P73" s="113">
        <v>0</v>
      </c>
      <c r="Q73" s="112">
        <f t="shared" ref="Q73" si="104">R73-P73</f>
        <v>0</v>
      </c>
      <c r="R73" s="113"/>
      <c r="S73" s="112">
        <f t="shared" ref="S73" si="105">T73-R73</f>
        <v>0</v>
      </c>
      <c r="T73" s="113"/>
      <c r="U73" s="112">
        <f t="shared" ref="U73" si="106">V73-T73</f>
        <v>0</v>
      </c>
      <c r="V73" s="113"/>
      <c r="W73" s="112">
        <f>X73-V73</f>
        <v>0</v>
      </c>
      <c r="X73" s="113"/>
      <c r="Y73" s="112">
        <f>Z73-X73</f>
        <v>0</v>
      </c>
      <c r="Z73" s="113"/>
      <c r="AA73" s="112" t="e">
        <f t="shared" ref="AA73" si="107">(Z73/E73)*100</f>
        <v>#DIV/0!</v>
      </c>
    </row>
    <row r="74" spans="1:27" s="52" customFormat="1" ht="15" hidden="1" x14ac:dyDescent="0.2">
      <c r="A74" s="60"/>
      <c r="B74" s="57">
        <v>3341</v>
      </c>
      <c r="C74" s="69" t="s">
        <v>125</v>
      </c>
      <c r="D74" s="54"/>
      <c r="E74" s="183"/>
      <c r="F74" s="113"/>
      <c r="G74" s="112">
        <f>H74-F74</f>
        <v>0</v>
      </c>
      <c r="H74" s="113"/>
      <c r="I74" s="112">
        <f>J74-H74</f>
        <v>0</v>
      </c>
      <c r="J74" s="113"/>
      <c r="K74" s="112">
        <f t="shared" ref="K74:K79" si="108">L74-J74</f>
        <v>0</v>
      </c>
      <c r="L74" s="113"/>
      <c r="M74" s="112">
        <f t="shared" ref="M74:M85" si="109">N74-L74</f>
        <v>0</v>
      </c>
      <c r="N74" s="113"/>
      <c r="O74" s="112">
        <f t="shared" si="103"/>
        <v>0</v>
      </c>
      <c r="P74" s="113">
        <v>0</v>
      </c>
      <c r="Q74" s="112">
        <f t="shared" ref="Q74:Q85" si="110">R74-P74</f>
        <v>0</v>
      </c>
      <c r="R74" s="113"/>
      <c r="S74" s="112">
        <f t="shared" ref="S74:S85" si="111">T74-R74</f>
        <v>0</v>
      </c>
      <c r="T74" s="113"/>
      <c r="U74" s="112">
        <f t="shared" ref="U74:U85" si="112">V74-T74</f>
        <v>0</v>
      </c>
      <c r="V74" s="113"/>
      <c r="W74" s="112">
        <f>X74-V74</f>
        <v>0</v>
      </c>
      <c r="X74" s="113"/>
      <c r="Y74" s="112">
        <f>Z74-X74</f>
        <v>0</v>
      </c>
      <c r="Z74" s="113"/>
      <c r="AA74" s="112" t="e">
        <f t="shared" ref="AA74" si="113">(Z74/E74)*100</f>
        <v>#DIV/0!</v>
      </c>
    </row>
    <row r="75" spans="1:27" s="52" customFormat="1" ht="15.75" hidden="1" customHeight="1" x14ac:dyDescent="0.2">
      <c r="A75" s="60"/>
      <c r="B75" s="57">
        <v>3319</v>
      </c>
      <c r="C75" s="73" t="s">
        <v>400</v>
      </c>
      <c r="D75" s="54"/>
      <c r="E75" s="183"/>
      <c r="F75" s="113"/>
      <c r="G75" s="112">
        <f>H75-F75</f>
        <v>0</v>
      </c>
      <c r="H75" s="113"/>
      <c r="I75" s="112">
        <f t="shared" ref="I75" si="114">J75-H75</f>
        <v>0</v>
      </c>
      <c r="J75" s="113"/>
      <c r="K75" s="112">
        <f t="shared" si="108"/>
        <v>0</v>
      </c>
      <c r="L75" s="113"/>
      <c r="M75" s="112">
        <f t="shared" ref="M75" si="115">N75-L75</f>
        <v>0</v>
      </c>
      <c r="N75" s="113"/>
      <c r="O75" s="112">
        <f t="shared" si="103"/>
        <v>0</v>
      </c>
      <c r="P75" s="113">
        <v>0</v>
      </c>
      <c r="Q75" s="112">
        <f t="shared" ref="Q75" si="116">R75-P75</f>
        <v>0</v>
      </c>
      <c r="R75" s="113"/>
      <c r="S75" s="112">
        <f t="shared" ref="S75" si="117">T75-R75</f>
        <v>0</v>
      </c>
      <c r="T75" s="113"/>
      <c r="U75" s="112">
        <f t="shared" ref="U75" si="118">V75-T75</f>
        <v>0</v>
      </c>
      <c r="V75" s="113"/>
      <c r="W75" s="112">
        <f t="shared" ref="W75" si="119">X75-V75</f>
        <v>0</v>
      </c>
      <c r="X75" s="113"/>
      <c r="Y75" s="112">
        <f t="shared" ref="Y75" si="120">Z75-X75</f>
        <v>0</v>
      </c>
      <c r="Z75" s="113"/>
      <c r="AA75" s="112" t="e">
        <f t="shared" ref="AA75" si="121">(Z75/E75)*100</f>
        <v>#DIV/0!</v>
      </c>
    </row>
    <row r="76" spans="1:27" s="52" customFormat="1" ht="15.75" hidden="1" customHeight="1" x14ac:dyDescent="0.2">
      <c r="A76" s="60"/>
      <c r="B76" s="57">
        <v>3326</v>
      </c>
      <c r="C76" s="73" t="s">
        <v>399</v>
      </c>
      <c r="D76" s="54"/>
      <c r="E76" s="183"/>
      <c r="F76" s="113"/>
      <c r="G76" s="112">
        <f>H76-F76</f>
        <v>0</v>
      </c>
      <c r="H76" s="113"/>
      <c r="I76" s="112">
        <f t="shared" ref="I76" si="122">J76-H76</f>
        <v>0</v>
      </c>
      <c r="J76" s="113"/>
      <c r="K76" s="112">
        <f t="shared" si="108"/>
        <v>0</v>
      </c>
      <c r="L76" s="113"/>
      <c r="M76" s="112">
        <f t="shared" ref="M76" si="123">N76-L76</f>
        <v>0</v>
      </c>
      <c r="N76" s="113"/>
      <c r="O76" s="112">
        <f t="shared" si="103"/>
        <v>0</v>
      </c>
      <c r="P76" s="113">
        <v>0</v>
      </c>
      <c r="Q76" s="112">
        <f t="shared" ref="Q76" si="124">R76-P76</f>
        <v>0</v>
      </c>
      <c r="R76" s="113"/>
      <c r="S76" s="112">
        <f t="shared" ref="S76" si="125">T76-R76</f>
        <v>0</v>
      </c>
      <c r="T76" s="113"/>
      <c r="U76" s="112">
        <f t="shared" ref="U76" si="126">V76-T76</f>
        <v>0</v>
      </c>
      <c r="V76" s="113"/>
      <c r="W76" s="112">
        <f t="shared" ref="W76" si="127">X76-V76</f>
        <v>0</v>
      </c>
      <c r="X76" s="113"/>
      <c r="Y76" s="112">
        <f t="shared" ref="Y76" si="128">Z76-X76</f>
        <v>0</v>
      </c>
      <c r="Z76" s="113"/>
      <c r="AA76" s="112" t="e">
        <f t="shared" ref="AA76" si="129">(Z76/E76)*100</f>
        <v>#DIV/0!</v>
      </c>
    </row>
    <row r="77" spans="1:27" s="52" customFormat="1" ht="15.75" customHeight="1" x14ac:dyDescent="0.2">
      <c r="A77" s="60"/>
      <c r="B77" s="57">
        <v>3349</v>
      </c>
      <c r="C77" s="73" t="s">
        <v>126</v>
      </c>
      <c r="D77" s="54">
        <v>740</v>
      </c>
      <c r="E77" s="183">
        <v>803</v>
      </c>
      <c r="F77" s="113">
        <v>66</v>
      </c>
      <c r="G77" s="112">
        <f>H77-F77</f>
        <v>66.099999999999994</v>
      </c>
      <c r="H77" s="113">
        <v>132.1</v>
      </c>
      <c r="I77" s="112">
        <f t="shared" ref="I77" si="130">J77-H77</f>
        <v>66</v>
      </c>
      <c r="J77" s="113">
        <v>198.1</v>
      </c>
      <c r="K77" s="112">
        <f t="shared" si="108"/>
        <v>86.200000000000017</v>
      </c>
      <c r="L77" s="113">
        <v>284.3</v>
      </c>
      <c r="M77" s="112">
        <f t="shared" si="109"/>
        <v>66</v>
      </c>
      <c r="N77" s="113">
        <v>350.3</v>
      </c>
      <c r="O77" s="112">
        <f t="shared" si="103"/>
        <v>-350.3</v>
      </c>
      <c r="P77" s="113">
        <v>0</v>
      </c>
      <c r="Q77" s="112">
        <f t="shared" si="110"/>
        <v>462.3</v>
      </c>
      <c r="R77" s="113">
        <v>462.3</v>
      </c>
      <c r="S77" s="112">
        <f t="shared" si="111"/>
        <v>0</v>
      </c>
      <c r="T77" s="113">
        <v>462.3</v>
      </c>
      <c r="U77" s="112">
        <f t="shared" si="112"/>
        <v>109.99999999999994</v>
      </c>
      <c r="V77" s="113">
        <v>572.29999999999995</v>
      </c>
      <c r="W77" s="112">
        <f t="shared" ref="W77:W92" si="131">X77-V77</f>
        <v>-572.29999999999995</v>
      </c>
      <c r="X77" s="113"/>
      <c r="Y77" s="112">
        <f t="shared" ref="Y77:Y92" si="132">Z77-X77</f>
        <v>0</v>
      </c>
      <c r="Z77" s="113"/>
      <c r="AA77" s="280">
        <f t="shared" ref="AA77:AA100" si="133">(V77/E77)*100</f>
        <v>71.270236612702362</v>
      </c>
    </row>
    <row r="78" spans="1:27" s="52" customFormat="1" ht="15.75" customHeight="1" x14ac:dyDescent="0.2">
      <c r="A78" s="60"/>
      <c r="B78" s="72">
        <v>3699</v>
      </c>
      <c r="C78" s="74" t="s">
        <v>115</v>
      </c>
      <c r="D78" s="54">
        <v>600</v>
      </c>
      <c r="E78" s="183">
        <v>600</v>
      </c>
      <c r="F78" s="113">
        <v>52.2</v>
      </c>
      <c r="G78" s="112">
        <f t="shared" ref="G78:G85" si="134">H78-F78</f>
        <v>0</v>
      </c>
      <c r="H78" s="113">
        <v>52.2</v>
      </c>
      <c r="I78" s="112">
        <f>J78-H78</f>
        <v>19</v>
      </c>
      <c r="J78" s="113">
        <v>71.2</v>
      </c>
      <c r="K78" s="112">
        <f t="shared" si="108"/>
        <v>0.79999999999999716</v>
      </c>
      <c r="L78" s="113">
        <v>72</v>
      </c>
      <c r="M78" s="112">
        <f t="shared" si="109"/>
        <v>23.099999999999994</v>
      </c>
      <c r="N78" s="113">
        <v>95.1</v>
      </c>
      <c r="O78" s="112">
        <f t="shared" si="103"/>
        <v>-95.1</v>
      </c>
      <c r="P78" s="113">
        <v>0</v>
      </c>
      <c r="Q78" s="112">
        <f t="shared" si="110"/>
        <v>112.2</v>
      </c>
      <c r="R78" s="113">
        <v>112.2</v>
      </c>
      <c r="S78" s="112">
        <f t="shared" si="111"/>
        <v>6.7000000000000028</v>
      </c>
      <c r="T78" s="113">
        <v>118.9</v>
      </c>
      <c r="U78" s="112">
        <f t="shared" si="112"/>
        <v>0.89999999999999147</v>
      </c>
      <c r="V78" s="113">
        <v>119.8</v>
      </c>
      <c r="W78" s="112">
        <f t="shared" si="131"/>
        <v>-119.8</v>
      </c>
      <c r="X78" s="113"/>
      <c r="Y78" s="112">
        <f t="shared" si="132"/>
        <v>0</v>
      </c>
      <c r="Z78" s="113"/>
      <c r="AA78" s="280">
        <f t="shared" si="133"/>
        <v>19.966666666666665</v>
      </c>
    </row>
    <row r="79" spans="1:27" s="52" customFormat="1" ht="15.75" customHeight="1" x14ac:dyDescent="0.2">
      <c r="A79" s="60"/>
      <c r="B79" s="72">
        <v>3733</v>
      </c>
      <c r="C79" s="73" t="s">
        <v>118</v>
      </c>
      <c r="D79" s="54">
        <v>31</v>
      </c>
      <c r="E79" s="183">
        <v>100.2</v>
      </c>
      <c r="F79" s="113">
        <v>30.1</v>
      </c>
      <c r="G79" s="112">
        <f t="shared" si="134"/>
        <v>0</v>
      </c>
      <c r="H79" s="113">
        <v>30.1</v>
      </c>
      <c r="I79" s="112">
        <f>J79-H79</f>
        <v>0</v>
      </c>
      <c r="J79" s="113">
        <v>30.1</v>
      </c>
      <c r="K79" s="112">
        <f t="shared" si="108"/>
        <v>0</v>
      </c>
      <c r="L79" s="113">
        <v>30.1</v>
      </c>
      <c r="M79" s="112">
        <f t="shared" si="109"/>
        <v>0</v>
      </c>
      <c r="N79" s="113">
        <v>30.1</v>
      </c>
      <c r="O79" s="30">
        <v>0</v>
      </c>
      <c r="P79" s="113">
        <v>0</v>
      </c>
      <c r="Q79" s="112">
        <f t="shared" si="110"/>
        <v>30.1</v>
      </c>
      <c r="R79" s="113">
        <v>30.1</v>
      </c>
      <c r="S79" s="112">
        <f t="shared" si="111"/>
        <v>0</v>
      </c>
      <c r="T79" s="113">
        <v>30.1</v>
      </c>
      <c r="U79" s="112">
        <f t="shared" si="112"/>
        <v>0</v>
      </c>
      <c r="V79" s="113">
        <v>30.1</v>
      </c>
      <c r="W79" s="112">
        <f t="shared" si="131"/>
        <v>-30.1</v>
      </c>
      <c r="X79" s="113"/>
      <c r="Y79" s="112">
        <f t="shared" si="132"/>
        <v>0</v>
      </c>
      <c r="Z79" s="113"/>
      <c r="AA79" s="280">
        <f t="shared" si="133"/>
        <v>30.039920159680637</v>
      </c>
    </row>
    <row r="80" spans="1:27" s="52" customFormat="1" ht="16.5" hidden="1" customHeight="1" x14ac:dyDescent="0.2">
      <c r="A80" s="60"/>
      <c r="B80" s="57">
        <v>3745</v>
      </c>
      <c r="C80" s="73" t="s">
        <v>120</v>
      </c>
      <c r="D80" s="54"/>
      <c r="E80" s="183"/>
      <c r="F80" s="113"/>
      <c r="G80" s="112">
        <f t="shared" si="134"/>
        <v>0</v>
      </c>
      <c r="H80" s="113"/>
      <c r="I80" s="30">
        <v>0</v>
      </c>
      <c r="J80" s="113"/>
      <c r="K80" s="30">
        <v>0</v>
      </c>
      <c r="L80" s="113"/>
      <c r="M80" s="112">
        <f t="shared" si="109"/>
        <v>0</v>
      </c>
      <c r="N80" s="113"/>
      <c r="O80" s="30">
        <v>0</v>
      </c>
      <c r="P80" s="113">
        <v>0</v>
      </c>
      <c r="Q80" s="112">
        <f t="shared" si="110"/>
        <v>0</v>
      </c>
      <c r="R80" s="113"/>
      <c r="S80" s="112">
        <f t="shared" si="111"/>
        <v>0</v>
      </c>
      <c r="T80" s="113"/>
      <c r="U80" s="112">
        <f t="shared" si="112"/>
        <v>0</v>
      </c>
      <c r="V80" s="113"/>
      <c r="W80" s="112">
        <f t="shared" si="131"/>
        <v>0</v>
      </c>
      <c r="X80" s="113"/>
      <c r="Y80" s="112">
        <f t="shared" si="132"/>
        <v>0</v>
      </c>
      <c r="Z80" s="113"/>
      <c r="AA80" s="280" t="e">
        <f t="shared" si="133"/>
        <v>#DIV/0!</v>
      </c>
    </row>
    <row r="81" spans="1:27" s="52" customFormat="1" ht="15.75" customHeight="1" x14ac:dyDescent="0.2">
      <c r="A81" s="60"/>
      <c r="B81" s="57">
        <v>3900</v>
      </c>
      <c r="C81" s="60" t="s">
        <v>394</v>
      </c>
      <c r="D81" s="54">
        <v>0</v>
      </c>
      <c r="E81" s="183">
        <v>45</v>
      </c>
      <c r="F81" s="113"/>
      <c r="G81" s="112">
        <f t="shared" ref="G81" si="135">H81-F81</f>
        <v>0</v>
      </c>
      <c r="H81" s="113"/>
      <c r="I81" s="112">
        <f t="shared" ref="I81" si="136">J81-H81</f>
        <v>0</v>
      </c>
      <c r="J81" s="113"/>
      <c r="K81" s="112">
        <f t="shared" ref="K81" si="137">L81-J81</f>
        <v>0</v>
      </c>
      <c r="L81" s="113"/>
      <c r="M81" s="112">
        <f t="shared" ref="M81" si="138">N81-L81</f>
        <v>0</v>
      </c>
      <c r="N81" s="113"/>
      <c r="O81" s="112">
        <f t="shared" ref="O81" si="139">P81-N81</f>
        <v>0</v>
      </c>
      <c r="P81" s="113">
        <v>0</v>
      </c>
      <c r="Q81" s="112">
        <f t="shared" ref="Q81" si="140">R81-P81</f>
        <v>20</v>
      </c>
      <c r="R81" s="113">
        <v>20</v>
      </c>
      <c r="S81" s="112">
        <f t="shared" ref="S81" si="141">T81-R81</f>
        <v>25</v>
      </c>
      <c r="T81" s="113">
        <v>45</v>
      </c>
      <c r="U81" s="112">
        <f t="shared" ref="U81" si="142">V81-T81</f>
        <v>0</v>
      </c>
      <c r="V81" s="113">
        <v>45</v>
      </c>
      <c r="W81" s="112">
        <f t="shared" ref="W81" si="143">X81-V81</f>
        <v>-45</v>
      </c>
      <c r="X81" s="113"/>
      <c r="Y81" s="112">
        <f t="shared" ref="Y81" si="144">Z81-X81</f>
        <v>0</v>
      </c>
      <c r="Z81" s="113"/>
      <c r="AA81" s="280">
        <f t="shared" si="133"/>
        <v>100</v>
      </c>
    </row>
    <row r="82" spans="1:27" s="52" customFormat="1" ht="15.75" hidden="1" customHeight="1" x14ac:dyDescent="0.2">
      <c r="A82" s="60"/>
      <c r="B82" s="57">
        <v>5212</v>
      </c>
      <c r="C82" s="60" t="s">
        <v>127</v>
      </c>
      <c r="D82" s="54"/>
      <c r="E82" s="183"/>
      <c r="F82" s="113"/>
      <c r="G82" s="112">
        <f t="shared" si="134"/>
        <v>0</v>
      </c>
      <c r="H82" s="113"/>
      <c r="I82" s="112">
        <f t="shared" ref="I82:I85" si="145">J82-H82</f>
        <v>0</v>
      </c>
      <c r="J82" s="113"/>
      <c r="K82" s="112">
        <f t="shared" ref="K82:K85" si="146">L82-J82</f>
        <v>0</v>
      </c>
      <c r="L82" s="113"/>
      <c r="M82" s="112">
        <f t="shared" si="109"/>
        <v>0</v>
      </c>
      <c r="N82" s="113"/>
      <c r="O82" s="112">
        <f t="shared" ref="O82:O85" si="147">P82-N82</f>
        <v>0</v>
      </c>
      <c r="P82" s="113">
        <v>0</v>
      </c>
      <c r="Q82" s="112">
        <f t="shared" si="110"/>
        <v>0</v>
      </c>
      <c r="R82" s="113"/>
      <c r="S82" s="112">
        <f t="shared" si="111"/>
        <v>0</v>
      </c>
      <c r="T82" s="113"/>
      <c r="U82" s="112">
        <f t="shared" si="112"/>
        <v>0</v>
      </c>
      <c r="V82" s="113"/>
      <c r="W82" s="112">
        <f t="shared" si="131"/>
        <v>0</v>
      </c>
      <c r="X82" s="113"/>
      <c r="Y82" s="112">
        <f t="shared" si="132"/>
        <v>0</v>
      </c>
      <c r="Z82" s="113"/>
      <c r="AA82" s="280" t="e">
        <f t="shared" si="133"/>
        <v>#DIV/0!</v>
      </c>
    </row>
    <row r="83" spans="1:27" s="52" customFormat="1" ht="15.75" customHeight="1" x14ac:dyDescent="0.2">
      <c r="A83" s="60"/>
      <c r="B83" s="57">
        <v>5213</v>
      </c>
      <c r="C83" s="60" t="s">
        <v>395</v>
      </c>
      <c r="D83" s="54">
        <v>100</v>
      </c>
      <c r="E83" s="183">
        <v>30</v>
      </c>
      <c r="F83" s="113">
        <v>0</v>
      </c>
      <c r="G83" s="112">
        <f t="shared" ref="G83:G84" si="148">H83-F83</f>
        <v>0</v>
      </c>
      <c r="H83" s="113">
        <v>0</v>
      </c>
      <c r="I83" s="112">
        <f t="shared" ref="I83:I84" si="149">J83-H83</f>
        <v>0</v>
      </c>
      <c r="J83" s="113">
        <v>0</v>
      </c>
      <c r="K83" s="112">
        <f t="shared" ref="K83:K84" si="150">L83-J83</f>
        <v>0</v>
      </c>
      <c r="L83" s="113">
        <v>0</v>
      </c>
      <c r="M83" s="112">
        <f t="shared" ref="M83:M84" si="151">N83-L83</f>
        <v>0</v>
      </c>
      <c r="N83" s="113">
        <v>0</v>
      </c>
      <c r="O83" s="112">
        <f t="shared" ref="O83:O84" si="152">P83-N83</f>
        <v>0</v>
      </c>
      <c r="P83" s="113">
        <v>0</v>
      </c>
      <c r="Q83" s="112">
        <f t="shared" ref="Q83:Q84" si="153">R83-P83</f>
        <v>0</v>
      </c>
      <c r="R83" s="113">
        <v>0</v>
      </c>
      <c r="S83" s="112">
        <f t="shared" ref="S83:S84" si="154">T83-R83</f>
        <v>0</v>
      </c>
      <c r="T83" s="113">
        <v>0</v>
      </c>
      <c r="U83" s="112">
        <f t="shared" ref="U83:U84" si="155">V83-T83</f>
        <v>0</v>
      </c>
      <c r="V83" s="113">
        <v>0</v>
      </c>
      <c r="W83" s="112">
        <f t="shared" ref="W83:W84" si="156">X83-V83</f>
        <v>0</v>
      </c>
      <c r="X83" s="113"/>
      <c r="Y83" s="112">
        <f t="shared" ref="Y83:Y84" si="157">Z83-X83</f>
        <v>0</v>
      </c>
      <c r="Z83" s="113"/>
      <c r="AA83" s="280">
        <f t="shared" si="133"/>
        <v>0</v>
      </c>
    </row>
    <row r="84" spans="1:27" s="52" customFormat="1" ht="15.75" hidden="1" customHeight="1" thickBot="1" x14ac:dyDescent="0.25">
      <c r="A84" s="60"/>
      <c r="B84" s="57">
        <v>5269</v>
      </c>
      <c r="C84" s="76" t="s">
        <v>537</v>
      </c>
      <c r="D84" s="54"/>
      <c r="E84" s="183"/>
      <c r="F84" s="113"/>
      <c r="G84" s="112">
        <f t="shared" si="148"/>
        <v>0</v>
      </c>
      <c r="H84" s="113"/>
      <c r="I84" s="119">
        <f t="shared" si="149"/>
        <v>0</v>
      </c>
      <c r="J84" s="113"/>
      <c r="K84" s="119">
        <f t="shared" si="150"/>
        <v>0</v>
      </c>
      <c r="L84" s="113"/>
      <c r="M84" s="119">
        <f t="shared" si="151"/>
        <v>0</v>
      </c>
      <c r="N84" s="113"/>
      <c r="O84" s="119">
        <f t="shared" si="152"/>
        <v>0</v>
      </c>
      <c r="P84" s="113">
        <v>0</v>
      </c>
      <c r="Q84" s="119">
        <f t="shared" si="153"/>
        <v>0</v>
      </c>
      <c r="R84" s="113"/>
      <c r="S84" s="119">
        <f t="shared" si="154"/>
        <v>0</v>
      </c>
      <c r="T84" s="113"/>
      <c r="U84" s="112">
        <f t="shared" si="155"/>
        <v>0</v>
      </c>
      <c r="V84" s="113"/>
      <c r="W84" s="112">
        <f t="shared" si="156"/>
        <v>0</v>
      </c>
      <c r="X84" s="113"/>
      <c r="Y84" s="112">
        <f t="shared" si="157"/>
        <v>0</v>
      </c>
      <c r="Z84" s="113"/>
      <c r="AA84" s="280" t="e">
        <f t="shared" si="133"/>
        <v>#DIV/0!</v>
      </c>
    </row>
    <row r="85" spans="1:27" s="52" customFormat="1" ht="15.75" hidden="1" customHeight="1" thickTop="1" x14ac:dyDescent="0.2">
      <c r="A85" s="60"/>
      <c r="B85" s="57">
        <v>5272</v>
      </c>
      <c r="C85" s="60" t="s">
        <v>128</v>
      </c>
      <c r="D85" s="54"/>
      <c r="E85" s="183"/>
      <c r="F85" s="113"/>
      <c r="G85" s="112">
        <f t="shared" si="134"/>
        <v>0</v>
      </c>
      <c r="H85" s="113"/>
      <c r="I85" s="119">
        <f t="shared" si="145"/>
        <v>0</v>
      </c>
      <c r="J85" s="113"/>
      <c r="K85" s="119">
        <f t="shared" si="146"/>
        <v>0</v>
      </c>
      <c r="L85" s="113"/>
      <c r="M85" s="119">
        <f t="shared" si="109"/>
        <v>0</v>
      </c>
      <c r="N85" s="113"/>
      <c r="O85" s="119">
        <f t="shared" si="147"/>
        <v>0</v>
      </c>
      <c r="P85" s="113">
        <v>0</v>
      </c>
      <c r="Q85" s="119">
        <f t="shared" si="110"/>
        <v>0</v>
      </c>
      <c r="R85" s="113"/>
      <c r="S85" s="119">
        <f t="shared" si="111"/>
        <v>0</v>
      </c>
      <c r="T85" s="113"/>
      <c r="U85" s="112">
        <f t="shared" si="112"/>
        <v>0</v>
      </c>
      <c r="V85" s="113"/>
      <c r="W85" s="112">
        <f t="shared" si="131"/>
        <v>0</v>
      </c>
      <c r="X85" s="113"/>
      <c r="Y85" s="112">
        <f t="shared" si="132"/>
        <v>0</v>
      </c>
      <c r="Z85" s="113"/>
      <c r="AA85" s="280" t="e">
        <f t="shared" si="133"/>
        <v>#DIV/0!</v>
      </c>
    </row>
    <row r="86" spans="1:27" s="52" customFormat="1" ht="15.75" customHeight="1" x14ac:dyDescent="0.2">
      <c r="A86" s="60"/>
      <c r="B86" s="57">
        <v>5279</v>
      </c>
      <c r="C86" s="60" t="s">
        <v>129</v>
      </c>
      <c r="D86" s="54">
        <v>250</v>
      </c>
      <c r="E86" s="183">
        <v>710.7</v>
      </c>
      <c r="F86" s="113">
        <v>3</v>
      </c>
      <c r="G86" s="112">
        <f>H86-F86</f>
        <v>0.29999999999999982</v>
      </c>
      <c r="H86" s="113">
        <v>3.3</v>
      </c>
      <c r="I86" s="112">
        <f>J86-H86</f>
        <v>99.5</v>
      </c>
      <c r="J86" s="113">
        <v>102.8</v>
      </c>
      <c r="K86" s="112">
        <f>L86-J86</f>
        <v>37.600000000000009</v>
      </c>
      <c r="L86" s="113">
        <v>140.4</v>
      </c>
      <c r="M86" s="112">
        <f t="shared" ref="M86:M99" si="158">N86-L86</f>
        <v>33.799999999999983</v>
      </c>
      <c r="N86" s="113">
        <v>174.2</v>
      </c>
      <c r="O86" s="112">
        <f>P86-N86</f>
        <v>-174.2</v>
      </c>
      <c r="P86" s="113">
        <v>0</v>
      </c>
      <c r="Q86" s="112">
        <f t="shared" ref="Q86:Q99" si="159">R86-P86</f>
        <v>9.6999999999999993</v>
      </c>
      <c r="R86" s="113">
        <v>9.6999999999999993</v>
      </c>
      <c r="S86" s="112">
        <f t="shared" ref="S86:S99" si="160">T86-R86</f>
        <v>0.80000000000000071</v>
      </c>
      <c r="T86" s="113">
        <v>10.5</v>
      </c>
      <c r="U86" s="112">
        <f t="shared" ref="U86:U99" si="161">V86-T86</f>
        <v>0</v>
      </c>
      <c r="V86" s="113">
        <v>10.5</v>
      </c>
      <c r="W86" s="112">
        <f>X86-V86</f>
        <v>-10.5</v>
      </c>
      <c r="X86" s="113"/>
      <c r="Y86" s="112">
        <f>Z86-X86</f>
        <v>0</v>
      </c>
      <c r="Z86" s="113"/>
      <c r="AA86" s="280">
        <f t="shared" si="133"/>
        <v>1.4774166314900801</v>
      </c>
    </row>
    <row r="87" spans="1:27" s="52" customFormat="1" ht="15.75" hidden="1" customHeight="1" x14ac:dyDescent="0.2">
      <c r="A87" s="60"/>
      <c r="B87" s="57">
        <v>5311</v>
      </c>
      <c r="C87" s="60" t="s">
        <v>283</v>
      </c>
      <c r="D87" s="54"/>
      <c r="E87" s="183"/>
      <c r="F87" s="113"/>
      <c r="G87" s="112">
        <f>H87-F87</f>
        <v>0</v>
      </c>
      <c r="H87" s="113"/>
      <c r="I87" s="112">
        <f t="shared" ref="I87" si="162">J87-H87</f>
        <v>0</v>
      </c>
      <c r="J87" s="113"/>
      <c r="K87" s="112">
        <f>L87-J87</f>
        <v>0</v>
      </c>
      <c r="L87" s="113"/>
      <c r="M87" s="112">
        <f t="shared" si="158"/>
        <v>0</v>
      </c>
      <c r="N87" s="113"/>
      <c r="O87" s="112">
        <f>P87-N87</f>
        <v>0</v>
      </c>
      <c r="P87" s="113">
        <v>0</v>
      </c>
      <c r="Q87" s="112">
        <f t="shared" si="159"/>
        <v>0</v>
      </c>
      <c r="R87" s="113"/>
      <c r="S87" s="112">
        <f t="shared" si="160"/>
        <v>0</v>
      </c>
      <c r="T87" s="113"/>
      <c r="U87" s="112">
        <f t="shared" si="161"/>
        <v>0</v>
      </c>
      <c r="V87" s="113"/>
      <c r="W87" s="112">
        <f t="shared" si="131"/>
        <v>0</v>
      </c>
      <c r="X87" s="113"/>
      <c r="Y87" s="112">
        <f t="shared" si="132"/>
        <v>0</v>
      </c>
      <c r="Z87" s="113"/>
      <c r="AA87" s="280" t="e">
        <f t="shared" si="133"/>
        <v>#DIV/0!</v>
      </c>
    </row>
    <row r="88" spans="1:27" s="52" customFormat="1" ht="15" x14ac:dyDescent="0.2">
      <c r="A88" s="60"/>
      <c r="B88" s="57">
        <v>5512</v>
      </c>
      <c r="C88" s="69" t="s">
        <v>130</v>
      </c>
      <c r="D88" s="54">
        <v>9096</v>
      </c>
      <c r="E88" s="183">
        <v>9372.2999999999993</v>
      </c>
      <c r="F88" s="113">
        <v>73.3</v>
      </c>
      <c r="G88" s="112">
        <f t="shared" ref="G88:G92" si="163">H88-F88</f>
        <v>102.10000000000001</v>
      </c>
      <c r="H88" s="113">
        <v>175.4</v>
      </c>
      <c r="I88" s="112">
        <f>J88-H88</f>
        <v>78.900000000000006</v>
      </c>
      <c r="J88" s="113">
        <v>254.3</v>
      </c>
      <c r="K88" s="112">
        <f>L88-J88</f>
        <v>15.5</v>
      </c>
      <c r="L88" s="113">
        <v>269.8</v>
      </c>
      <c r="M88" s="112">
        <f t="shared" si="158"/>
        <v>47.5</v>
      </c>
      <c r="N88" s="113">
        <v>317.3</v>
      </c>
      <c r="O88" s="112">
        <f>P88-N88</f>
        <v>-317.3</v>
      </c>
      <c r="P88" s="113">
        <v>0</v>
      </c>
      <c r="Q88" s="112">
        <f t="shared" si="159"/>
        <v>707.5</v>
      </c>
      <c r="R88" s="113">
        <v>707.5</v>
      </c>
      <c r="S88" s="112">
        <f t="shared" si="160"/>
        <v>270.10000000000002</v>
      </c>
      <c r="T88" s="113">
        <v>977.6</v>
      </c>
      <c r="U88" s="112">
        <f t="shared" si="161"/>
        <v>113.69999999999993</v>
      </c>
      <c r="V88" s="113">
        <v>1091.3</v>
      </c>
      <c r="W88" s="112">
        <f t="shared" si="131"/>
        <v>-1091.3</v>
      </c>
      <c r="X88" s="113"/>
      <c r="Y88" s="112">
        <f t="shared" si="132"/>
        <v>0</v>
      </c>
      <c r="Z88" s="113"/>
      <c r="AA88" s="280">
        <f t="shared" si="133"/>
        <v>11.643886772723878</v>
      </c>
    </row>
    <row r="89" spans="1:27" s="52" customFormat="1" ht="15.75" customHeight="1" x14ac:dyDescent="0.2">
      <c r="A89" s="60"/>
      <c r="B89" s="57">
        <v>6112</v>
      </c>
      <c r="C89" s="73" t="s">
        <v>131</v>
      </c>
      <c r="D89" s="54">
        <v>7000</v>
      </c>
      <c r="E89" s="183">
        <v>7097</v>
      </c>
      <c r="F89" s="113">
        <v>1192.9000000000001</v>
      </c>
      <c r="G89" s="112">
        <f t="shared" si="163"/>
        <v>564.69999999999982</v>
      </c>
      <c r="H89" s="113">
        <v>1757.6</v>
      </c>
      <c r="I89" s="112">
        <f>J89-H89</f>
        <v>571.5</v>
      </c>
      <c r="J89" s="113">
        <v>2329.1</v>
      </c>
      <c r="K89" s="112">
        <f>L89-J89</f>
        <v>592.40000000000009</v>
      </c>
      <c r="L89" s="113">
        <v>2921.5</v>
      </c>
      <c r="M89" s="112">
        <f t="shared" si="158"/>
        <v>591.80000000000018</v>
      </c>
      <c r="N89" s="113">
        <v>3513.3</v>
      </c>
      <c r="O89" s="30">
        <v>0</v>
      </c>
      <c r="P89" s="113">
        <v>0</v>
      </c>
      <c r="Q89" s="112">
        <f t="shared" si="159"/>
        <v>4783.1000000000004</v>
      </c>
      <c r="R89" s="113">
        <v>4783.1000000000004</v>
      </c>
      <c r="S89" s="112">
        <f t="shared" si="160"/>
        <v>590.29999999999927</v>
      </c>
      <c r="T89" s="113">
        <v>5373.4</v>
      </c>
      <c r="U89" s="112">
        <f t="shared" si="161"/>
        <v>608.10000000000036</v>
      </c>
      <c r="V89" s="113">
        <v>5981.5</v>
      </c>
      <c r="W89" s="112">
        <f t="shared" si="131"/>
        <v>-5981.5</v>
      </c>
      <c r="X89" s="113"/>
      <c r="Y89" s="112">
        <f t="shared" si="132"/>
        <v>0</v>
      </c>
      <c r="Z89" s="113"/>
      <c r="AA89" s="280">
        <f t="shared" si="133"/>
        <v>84.282091024376498</v>
      </c>
    </row>
    <row r="90" spans="1:27" s="52" customFormat="1" ht="15.75" hidden="1" customHeight="1" x14ac:dyDescent="0.2">
      <c r="A90" s="60"/>
      <c r="B90" s="57">
        <v>6114</v>
      </c>
      <c r="C90" s="73" t="s">
        <v>132</v>
      </c>
      <c r="D90" s="54"/>
      <c r="E90" s="183"/>
      <c r="F90" s="113"/>
      <c r="G90" s="112">
        <f t="shared" si="163"/>
        <v>0</v>
      </c>
      <c r="H90" s="113"/>
      <c r="I90" s="30">
        <v>0</v>
      </c>
      <c r="J90" s="113"/>
      <c r="K90" s="30">
        <v>0</v>
      </c>
      <c r="L90" s="113"/>
      <c r="M90" s="112">
        <f t="shared" si="158"/>
        <v>0</v>
      </c>
      <c r="N90" s="113"/>
      <c r="O90" s="30">
        <v>0</v>
      </c>
      <c r="P90" s="113">
        <v>0</v>
      </c>
      <c r="Q90" s="112">
        <f t="shared" si="159"/>
        <v>0</v>
      </c>
      <c r="R90" s="113"/>
      <c r="S90" s="112">
        <f t="shared" si="160"/>
        <v>0</v>
      </c>
      <c r="T90" s="113"/>
      <c r="U90" s="112">
        <f t="shared" si="161"/>
        <v>0</v>
      </c>
      <c r="V90" s="113"/>
      <c r="W90" s="112">
        <f t="shared" si="131"/>
        <v>0</v>
      </c>
      <c r="X90" s="113"/>
      <c r="Y90" s="112">
        <f t="shared" si="132"/>
        <v>0</v>
      </c>
      <c r="Z90" s="113"/>
      <c r="AA90" s="280" t="e">
        <f t="shared" si="133"/>
        <v>#DIV/0!</v>
      </c>
    </row>
    <row r="91" spans="1:27" s="52" customFormat="1" ht="15.75" customHeight="1" x14ac:dyDescent="0.2">
      <c r="A91" s="60"/>
      <c r="B91" s="57">
        <v>6115</v>
      </c>
      <c r="C91" s="73" t="s">
        <v>133</v>
      </c>
      <c r="D91" s="54">
        <v>0</v>
      </c>
      <c r="E91" s="183">
        <v>724</v>
      </c>
      <c r="F91" s="113"/>
      <c r="G91" s="112">
        <f t="shared" si="163"/>
        <v>0</v>
      </c>
      <c r="H91" s="113"/>
      <c r="I91" s="112">
        <f t="shared" ref="I91:I92" si="164">J91-H91</f>
        <v>0</v>
      </c>
      <c r="J91" s="113"/>
      <c r="K91" s="112">
        <f t="shared" ref="K91:K92" si="165">L91-J91</f>
        <v>0</v>
      </c>
      <c r="L91" s="113"/>
      <c r="M91" s="112">
        <f t="shared" si="158"/>
        <v>0</v>
      </c>
      <c r="N91" s="113"/>
      <c r="O91" s="112">
        <f t="shared" ref="O91:O92" si="166">P91-N91</f>
        <v>0</v>
      </c>
      <c r="P91" s="113">
        <v>0</v>
      </c>
      <c r="Q91" s="112">
        <f t="shared" si="159"/>
        <v>0</v>
      </c>
      <c r="R91" s="113"/>
      <c r="S91" s="112">
        <f t="shared" si="160"/>
        <v>87.7</v>
      </c>
      <c r="T91" s="113">
        <v>87.7</v>
      </c>
      <c r="U91" s="112">
        <f t="shared" si="161"/>
        <v>245.10000000000002</v>
      </c>
      <c r="V91" s="113">
        <v>332.8</v>
      </c>
      <c r="W91" s="112">
        <f t="shared" si="131"/>
        <v>-332.8</v>
      </c>
      <c r="X91" s="113"/>
      <c r="Y91" s="112">
        <f t="shared" si="132"/>
        <v>0</v>
      </c>
      <c r="Z91" s="113"/>
      <c r="AA91" s="280">
        <f t="shared" si="133"/>
        <v>45.966850828729285</v>
      </c>
    </row>
    <row r="92" spans="1:27" s="52" customFormat="1" ht="15.75" hidden="1" customHeight="1" x14ac:dyDescent="0.2">
      <c r="A92" s="60"/>
      <c r="B92" s="57">
        <v>6117</v>
      </c>
      <c r="C92" s="73" t="s">
        <v>134</v>
      </c>
      <c r="D92" s="54"/>
      <c r="E92" s="183"/>
      <c r="F92" s="113"/>
      <c r="G92" s="112">
        <f t="shared" si="163"/>
        <v>0</v>
      </c>
      <c r="H92" s="113"/>
      <c r="I92" s="119">
        <f t="shared" si="164"/>
        <v>0</v>
      </c>
      <c r="J92" s="113"/>
      <c r="K92" s="119">
        <f t="shared" si="165"/>
        <v>0</v>
      </c>
      <c r="L92" s="113"/>
      <c r="M92" s="119">
        <f t="shared" si="158"/>
        <v>0</v>
      </c>
      <c r="N92" s="113"/>
      <c r="O92" s="119">
        <f t="shared" si="166"/>
        <v>0</v>
      </c>
      <c r="P92" s="113">
        <v>0</v>
      </c>
      <c r="Q92" s="119">
        <f t="shared" si="159"/>
        <v>0</v>
      </c>
      <c r="R92" s="113"/>
      <c r="S92" s="119">
        <f t="shared" si="160"/>
        <v>0</v>
      </c>
      <c r="T92" s="113"/>
      <c r="U92" s="112">
        <f t="shared" si="161"/>
        <v>0</v>
      </c>
      <c r="V92" s="113"/>
      <c r="W92" s="112">
        <f t="shared" si="131"/>
        <v>0</v>
      </c>
      <c r="X92" s="113"/>
      <c r="Y92" s="112">
        <f t="shared" si="132"/>
        <v>0</v>
      </c>
      <c r="Z92" s="113"/>
      <c r="AA92" s="280" t="e">
        <f t="shared" si="133"/>
        <v>#DIV/0!</v>
      </c>
    </row>
    <row r="93" spans="1:27" s="52" customFormat="1" ht="15.75" hidden="1" customHeight="1" x14ac:dyDescent="0.2">
      <c r="A93" s="60"/>
      <c r="B93" s="57">
        <v>6118</v>
      </c>
      <c r="C93" s="73" t="s">
        <v>135</v>
      </c>
      <c r="D93" s="54"/>
      <c r="E93" s="183"/>
      <c r="F93" s="113"/>
      <c r="G93" s="112">
        <f>H93-F93</f>
        <v>0</v>
      </c>
      <c r="H93" s="113"/>
      <c r="I93" s="112">
        <f>J93-H93</f>
        <v>0</v>
      </c>
      <c r="J93" s="113"/>
      <c r="K93" s="112">
        <f>L93-J93</f>
        <v>0</v>
      </c>
      <c r="L93" s="113"/>
      <c r="M93" s="112">
        <f t="shared" si="158"/>
        <v>0</v>
      </c>
      <c r="N93" s="113"/>
      <c r="O93" s="112">
        <f>P93-N93</f>
        <v>0</v>
      </c>
      <c r="P93" s="113">
        <v>0</v>
      </c>
      <c r="Q93" s="112">
        <f t="shared" si="159"/>
        <v>0</v>
      </c>
      <c r="R93" s="113"/>
      <c r="S93" s="112">
        <f t="shared" si="160"/>
        <v>0</v>
      </c>
      <c r="T93" s="113"/>
      <c r="U93" s="112">
        <f t="shared" si="161"/>
        <v>0</v>
      </c>
      <c r="V93" s="113"/>
      <c r="W93" s="112">
        <f>X93-V93</f>
        <v>0</v>
      </c>
      <c r="X93" s="113"/>
      <c r="Y93" s="112">
        <f>Z93-X93</f>
        <v>0</v>
      </c>
      <c r="Z93" s="113"/>
      <c r="AA93" s="280" t="e">
        <f t="shared" si="133"/>
        <v>#DIV/0!</v>
      </c>
    </row>
    <row r="94" spans="1:27" s="52" customFormat="1" ht="13.5" hidden="1" customHeight="1" x14ac:dyDescent="0.2">
      <c r="A94" s="60"/>
      <c r="B94" s="57">
        <v>6149</v>
      </c>
      <c r="C94" s="73" t="s">
        <v>136</v>
      </c>
      <c r="D94" s="54"/>
      <c r="E94" s="183"/>
      <c r="F94" s="113"/>
      <c r="G94" s="112">
        <f t="shared" ref="G94:G99" si="167">H94-F94</f>
        <v>0</v>
      </c>
      <c r="H94" s="113"/>
      <c r="I94" s="112">
        <f t="shared" ref="I94:I99" si="168">J94-H94</f>
        <v>0</v>
      </c>
      <c r="J94" s="113"/>
      <c r="K94" s="112">
        <f t="shared" ref="K94:K99" si="169">L94-J94</f>
        <v>0</v>
      </c>
      <c r="L94" s="113"/>
      <c r="M94" s="112">
        <f t="shared" si="158"/>
        <v>0</v>
      </c>
      <c r="N94" s="113"/>
      <c r="O94" s="112">
        <f t="shared" ref="O94:O99" si="170">P94-N94</f>
        <v>0</v>
      </c>
      <c r="P94" s="113">
        <v>0</v>
      </c>
      <c r="Q94" s="112">
        <f t="shared" si="159"/>
        <v>0</v>
      </c>
      <c r="R94" s="113"/>
      <c r="S94" s="112">
        <f t="shared" si="160"/>
        <v>0</v>
      </c>
      <c r="T94" s="113"/>
      <c r="U94" s="112">
        <f t="shared" si="161"/>
        <v>0</v>
      </c>
      <c r="V94" s="113"/>
      <c r="W94" s="112">
        <f t="shared" ref="W94:W99" si="171">X94-V94</f>
        <v>0</v>
      </c>
      <c r="X94" s="113"/>
      <c r="Y94" s="112">
        <f t="shared" ref="Y94:Y99" si="172">Z94-X94</f>
        <v>0</v>
      </c>
      <c r="Z94" s="113"/>
      <c r="AA94" s="280" t="e">
        <f t="shared" si="133"/>
        <v>#DIV/0!</v>
      </c>
    </row>
    <row r="95" spans="1:27" s="52" customFormat="1" ht="17.25" customHeight="1" x14ac:dyDescent="0.2">
      <c r="A95" s="57"/>
      <c r="B95" s="57">
        <v>6171</v>
      </c>
      <c r="C95" s="73" t="s">
        <v>137</v>
      </c>
      <c r="D95" s="54">
        <v>66801</v>
      </c>
      <c r="E95" s="183">
        <v>75389.2</v>
      </c>
      <c r="F95" s="113">
        <v>10428.299999999999</v>
      </c>
      <c r="G95" s="112">
        <f t="shared" si="167"/>
        <v>5720.3000000000011</v>
      </c>
      <c r="H95" s="113">
        <v>16148.6</v>
      </c>
      <c r="I95" s="112">
        <f t="shared" si="168"/>
        <v>7720.4</v>
      </c>
      <c r="J95" s="113">
        <v>23869</v>
      </c>
      <c r="K95" s="112">
        <f t="shared" si="169"/>
        <v>6399.7000000000007</v>
      </c>
      <c r="L95" s="113">
        <v>30268.7</v>
      </c>
      <c r="M95" s="112">
        <f t="shared" si="158"/>
        <v>4094.4999999999964</v>
      </c>
      <c r="N95" s="113">
        <v>34363.199999999997</v>
      </c>
      <c r="O95" s="112">
        <f t="shared" si="170"/>
        <v>-34363.199999999997</v>
      </c>
      <c r="P95" s="113">
        <v>0</v>
      </c>
      <c r="Q95" s="112">
        <f t="shared" si="159"/>
        <v>44217.2</v>
      </c>
      <c r="R95" s="113">
        <v>44217.2</v>
      </c>
      <c r="S95" s="112">
        <f t="shared" si="160"/>
        <v>5470.3000000000029</v>
      </c>
      <c r="T95" s="113">
        <v>49687.5</v>
      </c>
      <c r="U95" s="112">
        <f t="shared" si="161"/>
        <v>5383.3000000000029</v>
      </c>
      <c r="V95" s="113">
        <v>55070.8</v>
      </c>
      <c r="W95" s="112">
        <f t="shared" si="171"/>
        <v>-55070.8</v>
      </c>
      <c r="X95" s="113"/>
      <c r="Y95" s="112">
        <f t="shared" si="172"/>
        <v>0</v>
      </c>
      <c r="Z95" s="113"/>
      <c r="AA95" s="280">
        <f t="shared" si="133"/>
        <v>73.048659489688177</v>
      </c>
    </row>
    <row r="96" spans="1:27" s="52" customFormat="1" ht="15" x14ac:dyDescent="0.2">
      <c r="A96" s="60"/>
      <c r="B96" s="72">
        <v>6221</v>
      </c>
      <c r="C96" s="60" t="s">
        <v>617</v>
      </c>
      <c r="D96" s="54">
        <v>0</v>
      </c>
      <c r="E96" s="183">
        <v>1212.2</v>
      </c>
      <c r="F96" s="113"/>
      <c r="G96" s="112">
        <f t="shared" si="167"/>
        <v>70</v>
      </c>
      <c r="H96" s="113">
        <v>70</v>
      </c>
      <c r="I96" s="112">
        <f t="shared" si="168"/>
        <v>35</v>
      </c>
      <c r="J96" s="113">
        <v>105</v>
      </c>
      <c r="K96" s="112">
        <f t="shared" si="169"/>
        <v>6.7999999999999972</v>
      </c>
      <c r="L96" s="113">
        <v>111.8</v>
      </c>
      <c r="M96" s="112">
        <f t="shared" si="158"/>
        <v>0</v>
      </c>
      <c r="N96" s="113">
        <v>111.8</v>
      </c>
      <c r="O96" s="112">
        <f t="shared" si="170"/>
        <v>-111.8</v>
      </c>
      <c r="P96" s="113">
        <v>0</v>
      </c>
      <c r="Q96" s="112">
        <f t="shared" si="159"/>
        <v>297.7</v>
      </c>
      <c r="R96" s="113">
        <v>297.7</v>
      </c>
      <c r="S96" s="112">
        <f t="shared" si="160"/>
        <v>10</v>
      </c>
      <c r="T96" s="113">
        <v>307.7</v>
      </c>
      <c r="U96" s="112">
        <f t="shared" si="161"/>
        <v>2.1000000000000227</v>
      </c>
      <c r="V96" s="113">
        <v>309.8</v>
      </c>
      <c r="W96" s="112">
        <f t="shared" si="171"/>
        <v>-309.8</v>
      </c>
      <c r="X96" s="113"/>
      <c r="Y96" s="112">
        <f t="shared" si="172"/>
        <v>0</v>
      </c>
      <c r="Z96" s="113"/>
      <c r="AA96" s="280">
        <f t="shared" si="133"/>
        <v>25.556838805477643</v>
      </c>
    </row>
    <row r="97" spans="1:27" s="52" customFormat="1" ht="15" hidden="1" x14ac:dyDescent="0.2">
      <c r="A97" s="60"/>
      <c r="B97" s="72">
        <v>6399</v>
      </c>
      <c r="C97" s="60" t="s">
        <v>543</v>
      </c>
      <c r="D97" s="54"/>
      <c r="E97" s="183"/>
      <c r="F97" s="113"/>
      <c r="G97" s="112">
        <f t="shared" ref="G97" si="173">H97-F97</f>
        <v>0</v>
      </c>
      <c r="H97" s="113"/>
      <c r="I97" s="112">
        <f t="shared" ref="I97" si="174">J97-H97</f>
        <v>0</v>
      </c>
      <c r="J97" s="113"/>
      <c r="K97" s="112">
        <f t="shared" ref="K97" si="175">L97-J97</f>
        <v>0</v>
      </c>
      <c r="L97" s="113"/>
      <c r="M97" s="112">
        <f t="shared" ref="M97" si="176">N97-L97</f>
        <v>0</v>
      </c>
      <c r="N97" s="113"/>
      <c r="O97" s="112">
        <f t="shared" ref="O97" si="177">P97-N97</f>
        <v>0</v>
      </c>
      <c r="P97" s="113">
        <v>0</v>
      </c>
      <c r="Q97" s="112">
        <f t="shared" ref="Q97" si="178">R97-P97</f>
        <v>0</v>
      </c>
      <c r="R97" s="113"/>
      <c r="S97" s="112">
        <f t="shared" ref="S97" si="179">T97-R97</f>
        <v>0</v>
      </c>
      <c r="T97" s="113"/>
      <c r="U97" s="112">
        <f t="shared" ref="U97" si="180">V97-T97</f>
        <v>0</v>
      </c>
      <c r="V97" s="113"/>
      <c r="W97" s="112">
        <f t="shared" ref="W97" si="181">X97-V97</f>
        <v>0</v>
      </c>
      <c r="X97" s="113"/>
      <c r="Y97" s="112">
        <f t="shared" ref="Y97" si="182">Z97-X97</f>
        <v>0</v>
      </c>
      <c r="Z97" s="113"/>
      <c r="AA97" s="280" t="e">
        <f t="shared" si="133"/>
        <v>#DIV/0!</v>
      </c>
    </row>
    <row r="98" spans="1:27" s="52" customFormat="1" ht="17.25" customHeight="1" x14ac:dyDescent="0.2">
      <c r="A98" s="57"/>
      <c r="B98" s="57">
        <v>6402</v>
      </c>
      <c r="C98" s="73" t="s">
        <v>138</v>
      </c>
      <c r="D98" s="54">
        <v>0</v>
      </c>
      <c r="E98" s="183">
        <v>57.9</v>
      </c>
      <c r="F98" s="113">
        <v>57.8</v>
      </c>
      <c r="G98" s="112">
        <f t="shared" si="167"/>
        <v>0</v>
      </c>
      <c r="H98" s="113">
        <v>57.8</v>
      </c>
      <c r="I98" s="112">
        <f t="shared" si="168"/>
        <v>0</v>
      </c>
      <c r="J98" s="113">
        <v>57.8</v>
      </c>
      <c r="K98" s="112">
        <f t="shared" si="169"/>
        <v>0</v>
      </c>
      <c r="L98" s="113">
        <v>57.8</v>
      </c>
      <c r="M98" s="112">
        <f t="shared" si="158"/>
        <v>0</v>
      </c>
      <c r="N98" s="113">
        <v>57.8</v>
      </c>
      <c r="O98" s="112">
        <f t="shared" si="170"/>
        <v>-57.8</v>
      </c>
      <c r="P98" s="113">
        <v>0</v>
      </c>
      <c r="Q98" s="112">
        <f t="shared" si="159"/>
        <v>57.8</v>
      </c>
      <c r="R98" s="113">
        <v>57.8</v>
      </c>
      <c r="S98" s="112">
        <f t="shared" si="160"/>
        <v>0</v>
      </c>
      <c r="T98" s="113">
        <v>57.8</v>
      </c>
      <c r="U98" s="112">
        <f t="shared" si="161"/>
        <v>0</v>
      </c>
      <c r="V98" s="113">
        <v>57.8</v>
      </c>
      <c r="W98" s="112">
        <f t="shared" si="171"/>
        <v>-57.8</v>
      </c>
      <c r="X98" s="113"/>
      <c r="Y98" s="112">
        <f t="shared" si="172"/>
        <v>0</v>
      </c>
      <c r="Z98" s="113"/>
      <c r="AA98" s="280">
        <f t="shared" si="133"/>
        <v>99.827288428324707</v>
      </c>
    </row>
    <row r="99" spans="1:27" s="52" customFormat="1" ht="15.75" thickBot="1" x14ac:dyDescent="0.25">
      <c r="A99" s="60"/>
      <c r="B99" s="72">
        <v>6409</v>
      </c>
      <c r="C99" s="60" t="s">
        <v>310</v>
      </c>
      <c r="D99" s="54">
        <v>0</v>
      </c>
      <c r="E99" s="183">
        <v>0</v>
      </c>
      <c r="F99" s="113">
        <v>1.9</v>
      </c>
      <c r="G99" s="112">
        <f t="shared" si="167"/>
        <v>-0.29999999999999982</v>
      </c>
      <c r="H99" s="113">
        <v>1.6</v>
      </c>
      <c r="I99" s="112">
        <f t="shared" si="168"/>
        <v>-1.3</v>
      </c>
      <c r="J99" s="113">
        <v>0.3</v>
      </c>
      <c r="K99" s="112">
        <f t="shared" si="169"/>
        <v>3.4000000000000004</v>
      </c>
      <c r="L99" s="113">
        <v>3.7</v>
      </c>
      <c r="M99" s="112">
        <f t="shared" si="158"/>
        <v>2</v>
      </c>
      <c r="N99" s="113">
        <v>5.7</v>
      </c>
      <c r="O99" s="112">
        <f t="shared" si="170"/>
        <v>-5.7</v>
      </c>
      <c r="P99" s="113">
        <v>0</v>
      </c>
      <c r="Q99" s="112">
        <f t="shared" si="159"/>
        <v>0.3</v>
      </c>
      <c r="R99" s="113">
        <v>0.3</v>
      </c>
      <c r="S99" s="112">
        <f t="shared" si="160"/>
        <v>10.399999999999999</v>
      </c>
      <c r="T99" s="113">
        <v>10.7</v>
      </c>
      <c r="U99" s="112">
        <f t="shared" si="161"/>
        <v>-6.1</v>
      </c>
      <c r="V99" s="113">
        <v>4.5999999999999996</v>
      </c>
      <c r="W99" s="112">
        <f t="shared" si="171"/>
        <v>-4.5999999999999996</v>
      </c>
      <c r="X99" s="113"/>
      <c r="Y99" s="112">
        <f t="shared" si="172"/>
        <v>0</v>
      </c>
      <c r="Z99" s="113"/>
      <c r="AA99" s="280" t="e">
        <f t="shared" si="133"/>
        <v>#DIV/0!</v>
      </c>
    </row>
    <row r="100" spans="1:27" s="52" customFormat="1" ht="18.75" customHeight="1" thickTop="1" thickBot="1" x14ac:dyDescent="0.3">
      <c r="A100" s="80"/>
      <c r="B100" s="81"/>
      <c r="C100" s="90" t="s">
        <v>309</v>
      </c>
      <c r="D100" s="88">
        <f>SUM(D73:D99)</f>
        <v>84618</v>
      </c>
      <c r="E100" s="186">
        <f>SUM(E73:E99)</f>
        <v>96141.499999999985</v>
      </c>
      <c r="F100" s="206">
        <f t="shared" ref="F100:P100" si="183">SUM(F74:F99)</f>
        <v>11905.499999999998</v>
      </c>
      <c r="G100" s="88">
        <f t="shared" si="183"/>
        <v>6523.2000000000007</v>
      </c>
      <c r="H100" s="206">
        <f t="shared" si="183"/>
        <v>18428.699999999997</v>
      </c>
      <c r="I100" s="88">
        <f t="shared" si="183"/>
        <v>8589</v>
      </c>
      <c r="J100" s="206">
        <f t="shared" si="183"/>
        <v>27017.699999999997</v>
      </c>
      <c r="K100" s="88">
        <f t="shared" si="183"/>
        <v>7142.4000000000005</v>
      </c>
      <c r="L100" s="206">
        <f t="shared" si="183"/>
        <v>34160.100000000006</v>
      </c>
      <c r="M100" s="88">
        <f t="shared" si="183"/>
        <v>4858.6999999999962</v>
      </c>
      <c r="N100" s="206">
        <f t="shared" si="183"/>
        <v>39018.800000000003</v>
      </c>
      <c r="O100" s="88">
        <f t="shared" si="183"/>
        <v>-35475.4</v>
      </c>
      <c r="P100" s="206">
        <f t="shared" si="183"/>
        <v>0</v>
      </c>
      <c r="Q100" s="88">
        <f t="shared" ref="Q100:Z100" si="184">SUM(Q73:Q99)</f>
        <v>50697.9</v>
      </c>
      <c r="R100" s="206">
        <f t="shared" si="184"/>
        <v>50697.9</v>
      </c>
      <c r="S100" s="88">
        <f t="shared" si="184"/>
        <v>6471.300000000002</v>
      </c>
      <c r="T100" s="206">
        <f t="shared" si="184"/>
        <v>57169.2</v>
      </c>
      <c r="U100" s="88">
        <f t="shared" si="184"/>
        <v>6457.1000000000031</v>
      </c>
      <c r="V100" s="206">
        <f t="shared" si="184"/>
        <v>63626.30000000001</v>
      </c>
      <c r="W100" s="88">
        <f t="shared" si="184"/>
        <v>-63626.30000000001</v>
      </c>
      <c r="X100" s="206">
        <f t="shared" si="184"/>
        <v>0</v>
      </c>
      <c r="Y100" s="88">
        <f t="shared" si="184"/>
        <v>0</v>
      </c>
      <c r="Z100" s="206">
        <f t="shared" si="184"/>
        <v>0</v>
      </c>
      <c r="AA100" s="280">
        <f t="shared" si="133"/>
        <v>66.179849492674876</v>
      </c>
    </row>
    <row r="101" spans="1:27" s="52" customFormat="1" ht="12.75" customHeight="1" x14ac:dyDescent="0.2">
      <c r="A101" s="69"/>
      <c r="B101" s="70"/>
      <c r="C101" s="69"/>
      <c r="D101" s="56"/>
      <c r="E101" s="56"/>
    </row>
    <row r="102" spans="1:27" s="52" customFormat="1" ht="12.75" customHeight="1" x14ac:dyDescent="0.2">
      <c r="A102" s="69"/>
      <c r="B102" s="70"/>
      <c r="C102" s="69"/>
      <c r="D102" s="56"/>
      <c r="E102" s="56"/>
    </row>
    <row r="103" spans="1:27" s="52" customFormat="1" ht="12.75" customHeight="1" x14ac:dyDescent="0.2">
      <c r="A103" s="69"/>
      <c r="B103" s="70"/>
      <c r="C103" s="69"/>
      <c r="D103" s="56"/>
      <c r="E103" s="56"/>
    </row>
    <row r="104" spans="1:27" s="52" customFormat="1" ht="15.75" customHeight="1" thickBot="1" x14ac:dyDescent="0.25">
      <c r="A104" s="69"/>
      <c r="B104" s="70"/>
      <c r="C104" s="69"/>
      <c r="D104" s="56"/>
      <c r="E104" s="56"/>
    </row>
    <row r="105" spans="1:27" s="52" customFormat="1" ht="15.75" x14ac:dyDescent="0.25">
      <c r="A105" s="107" t="s">
        <v>14</v>
      </c>
      <c r="B105" s="108" t="s">
        <v>13</v>
      </c>
      <c r="C105" s="107" t="s">
        <v>12</v>
      </c>
      <c r="D105" s="236" t="s">
        <v>11</v>
      </c>
      <c r="E105" s="236" t="s">
        <v>11</v>
      </c>
      <c r="F105" s="20" t="s">
        <v>0</v>
      </c>
      <c r="G105" s="20" t="s">
        <v>0</v>
      </c>
      <c r="H105" s="20" t="s">
        <v>0</v>
      </c>
      <c r="I105" s="20" t="s">
        <v>0</v>
      </c>
      <c r="J105" s="20" t="s">
        <v>0</v>
      </c>
      <c r="K105" s="20" t="s">
        <v>0</v>
      </c>
      <c r="L105" s="20" t="s">
        <v>0</v>
      </c>
      <c r="M105" s="20" t="s">
        <v>0</v>
      </c>
      <c r="N105" s="20" t="s">
        <v>0</v>
      </c>
      <c r="O105" s="20" t="s">
        <v>0</v>
      </c>
      <c r="P105" s="20" t="s">
        <v>0</v>
      </c>
      <c r="Q105" s="20" t="s">
        <v>0</v>
      </c>
      <c r="R105" s="20" t="s">
        <v>0</v>
      </c>
      <c r="S105" s="20" t="s">
        <v>0</v>
      </c>
      <c r="T105" s="20" t="s">
        <v>0</v>
      </c>
      <c r="U105" s="20" t="s">
        <v>0</v>
      </c>
      <c r="V105" s="20" t="s">
        <v>0</v>
      </c>
      <c r="W105" s="20" t="s">
        <v>0</v>
      </c>
      <c r="X105" s="20" t="s">
        <v>0</v>
      </c>
      <c r="Y105" s="20" t="s">
        <v>0</v>
      </c>
      <c r="Z105" s="20" t="s">
        <v>0</v>
      </c>
      <c r="AA105" s="114" t="s">
        <v>350</v>
      </c>
    </row>
    <row r="106" spans="1:27" s="52" customFormat="1" ht="15.75" customHeight="1" thickBot="1" x14ac:dyDescent="0.3">
      <c r="A106" s="109"/>
      <c r="B106" s="110"/>
      <c r="C106" s="111"/>
      <c r="D106" s="237" t="s">
        <v>10</v>
      </c>
      <c r="E106" s="237" t="s">
        <v>9</v>
      </c>
      <c r="F106" s="223" t="s">
        <v>567</v>
      </c>
      <c r="G106" s="223" t="s">
        <v>568</v>
      </c>
      <c r="H106" s="223" t="s">
        <v>569</v>
      </c>
      <c r="I106" s="223" t="s">
        <v>570</v>
      </c>
      <c r="J106" s="223" t="s">
        <v>571</v>
      </c>
      <c r="K106" s="223" t="s">
        <v>572</v>
      </c>
      <c r="L106" s="223" t="s">
        <v>573</v>
      </c>
      <c r="M106" s="223" t="s">
        <v>574</v>
      </c>
      <c r="N106" s="223" t="s">
        <v>575</v>
      </c>
      <c r="O106" s="223" t="s">
        <v>576</v>
      </c>
      <c r="P106" s="223" t="s">
        <v>577</v>
      </c>
      <c r="Q106" s="223" t="s">
        <v>578</v>
      </c>
      <c r="R106" s="223" t="s">
        <v>579</v>
      </c>
      <c r="S106" s="223" t="s">
        <v>580</v>
      </c>
      <c r="T106" s="223" t="s">
        <v>581</v>
      </c>
      <c r="U106" s="223" t="s">
        <v>582</v>
      </c>
      <c r="V106" s="223" t="s">
        <v>583</v>
      </c>
      <c r="W106" s="223" t="s">
        <v>584</v>
      </c>
      <c r="X106" s="223" t="s">
        <v>585</v>
      </c>
      <c r="Y106" s="223" t="s">
        <v>586</v>
      </c>
      <c r="Z106" s="223" t="s">
        <v>587</v>
      </c>
      <c r="AA106" s="115" t="s">
        <v>351</v>
      </c>
    </row>
    <row r="107" spans="1:27" s="52" customFormat="1" ht="16.5" thickTop="1" x14ac:dyDescent="0.25">
      <c r="A107" s="58">
        <v>50</v>
      </c>
      <c r="B107" s="71"/>
      <c r="C107" s="93" t="s">
        <v>348</v>
      </c>
      <c r="D107" s="53"/>
      <c r="E107" s="195"/>
      <c r="F107" s="131"/>
      <c r="G107" s="129"/>
      <c r="H107" s="131"/>
      <c r="I107" s="129"/>
      <c r="J107" s="131"/>
      <c r="K107" s="129"/>
      <c r="L107" s="131"/>
      <c r="M107" s="129"/>
      <c r="N107" s="131"/>
      <c r="O107" s="129"/>
      <c r="P107" s="131"/>
      <c r="Q107" s="129"/>
      <c r="R107" s="131"/>
      <c r="S107" s="129"/>
      <c r="T107" s="131"/>
      <c r="U107" s="129"/>
      <c r="V107" s="131"/>
      <c r="W107" s="129"/>
      <c r="X107" s="131"/>
      <c r="Y107" s="129"/>
      <c r="Z107" s="131"/>
      <c r="AA107" s="129"/>
    </row>
    <row r="108" spans="1:27" s="52" customFormat="1" ht="14.25" customHeight="1" x14ac:dyDescent="0.2">
      <c r="A108" s="58"/>
      <c r="B108" s="71"/>
      <c r="C108" s="75"/>
      <c r="D108" s="53"/>
      <c r="E108" s="195"/>
      <c r="F108" s="132"/>
      <c r="G108" s="60"/>
      <c r="H108" s="132"/>
      <c r="I108" s="60"/>
      <c r="J108" s="132"/>
      <c r="K108" s="60"/>
      <c r="L108" s="132"/>
      <c r="M108" s="60"/>
      <c r="N108" s="132"/>
      <c r="O108" s="60"/>
      <c r="P108" s="132"/>
      <c r="Q108" s="60"/>
      <c r="R108" s="132"/>
      <c r="S108" s="60"/>
      <c r="T108" s="132"/>
      <c r="U108" s="60"/>
      <c r="V108" s="132"/>
      <c r="W108" s="60"/>
      <c r="X108" s="132"/>
      <c r="Y108" s="60"/>
      <c r="Z108" s="132"/>
      <c r="AA108" s="60"/>
    </row>
    <row r="109" spans="1:27" s="52" customFormat="1" ht="15" customHeight="1" x14ac:dyDescent="0.2">
      <c r="A109" s="58"/>
      <c r="B109" s="78">
        <v>2169</v>
      </c>
      <c r="C109" s="79" t="s">
        <v>312</v>
      </c>
      <c r="D109" s="54">
        <v>50</v>
      </c>
      <c r="E109" s="183">
        <v>50</v>
      </c>
      <c r="F109" s="113">
        <v>0</v>
      </c>
      <c r="G109" s="112">
        <f>H109-F109</f>
        <v>0</v>
      </c>
      <c r="H109" s="113">
        <v>0</v>
      </c>
      <c r="I109" s="112">
        <f>J109-H109</f>
        <v>0</v>
      </c>
      <c r="J109" s="113">
        <v>0</v>
      </c>
      <c r="K109" s="112">
        <f>L109-J109</f>
        <v>0</v>
      </c>
      <c r="L109" s="113">
        <v>0</v>
      </c>
      <c r="M109" s="112">
        <f t="shared" ref="M109:M116" si="185">N109-L109</f>
        <v>0</v>
      </c>
      <c r="N109" s="113">
        <v>0</v>
      </c>
      <c r="O109" s="112">
        <f>P109-N109</f>
        <v>0</v>
      </c>
      <c r="P109" s="113">
        <v>0</v>
      </c>
      <c r="Q109" s="112">
        <f t="shared" ref="Q109:Q116" si="186">R109-P109</f>
        <v>0</v>
      </c>
      <c r="R109" s="113">
        <v>0</v>
      </c>
      <c r="S109" s="112">
        <f t="shared" ref="S109:S116" si="187">T109-R109</f>
        <v>0</v>
      </c>
      <c r="T109" s="113">
        <v>0</v>
      </c>
      <c r="U109" s="112">
        <f t="shared" ref="U109:U116" si="188">V109-T109</f>
        <v>0</v>
      </c>
      <c r="V109" s="113">
        <v>0</v>
      </c>
      <c r="W109" s="112">
        <f>X109-V109</f>
        <v>0</v>
      </c>
      <c r="X109" s="113"/>
      <c r="Y109" s="112">
        <f>Z109-X109</f>
        <v>0</v>
      </c>
      <c r="Z109" s="113"/>
      <c r="AA109" s="280">
        <f t="shared" ref="AA109:AA119" si="189">(V109/E109)*100</f>
        <v>0</v>
      </c>
    </row>
    <row r="110" spans="1:27" s="52" customFormat="1" ht="13.9" customHeight="1" x14ac:dyDescent="0.2">
      <c r="A110" s="58"/>
      <c r="B110" s="57">
        <v>2219</v>
      </c>
      <c r="C110" s="60" t="s">
        <v>179</v>
      </c>
      <c r="D110" s="54">
        <v>410</v>
      </c>
      <c r="E110" s="183">
        <v>410</v>
      </c>
      <c r="F110" s="113">
        <v>74.099999999999994</v>
      </c>
      <c r="G110" s="112">
        <f>H110-F110</f>
        <v>22.200000000000003</v>
      </c>
      <c r="H110" s="113">
        <v>96.3</v>
      </c>
      <c r="I110" s="112">
        <f t="shared" ref="I110" si="190">J110-H110</f>
        <v>14</v>
      </c>
      <c r="J110" s="113">
        <v>110.3</v>
      </c>
      <c r="K110" s="112">
        <f>L110-J110</f>
        <v>39.799999999999997</v>
      </c>
      <c r="L110" s="113">
        <v>150.1</v>
      </c>
      <c r="M110" s="112">
        <f t="shared" si="185"/>
        <v>49.900000000000006</v>
      </c>
      <c r="N110" s="113">
        <v>200</v>
      </c>
      <c r="O110" s="112">
        <f>P110-N110</f>
        <v>-200</v>
      </c>
      <c r="P110" s="113">
        <v>0</v>
      </c>
      <c r="Q110" s="112">
        <f t="shared" si="186"/>
        <v>298</v>
      </c>
      <c r="R110" s="113">
        <v>298</v>
      </c>
      <c r="S110" s="112">
        <f t="shared" si="187"/>
        <v>59.899999999999977</v>
      </c>
      <c r="T110" s="113">
        <v>357.9</v>
      </c>
      <c r="U110" s="112">
        <f t="shared" si="188"/>
        <v>14.200000000000045</v>
      </c>
      <c r="V110" s="113">
        <v>372.1</v>
      </c>
      <c r="W110" s="112">
        <f t="shared" ref="W110:W115" si="191">X110-V110</f>
        <v>-372.1</v>
      </c>
      <c r="X110" s="113"/>
      <c r="Y110" s="112">
        <f t="shared" ref="Y110:Y115" si="192">Z110-X110</f>
        <v>0</v>
      </c>
      <c r="Z110" s="113"/>
      <c r="AA110" s="280">
        <f t="shared" si="189"/>
        <v>90.756097560975618</v>
      </c>
    </row>
    <row r="111" spans="1:27" s="52" customFormat="1" ht="12.95" hidden="1" customHeight="1" x14ac:dyDescent="0.2">
      <c r="A111" s="58"/>
      <c r="B111" s="57">
        <v>2229</v>
      </c>
      <c r="C111" s="60" t="s">
        <v>180</v>
      </c>
      <c r="D111" s="54"/>
      <c r="E111" s="183"/>
      <c r="F111" s="113"/>
      <c r="G111" s="112">
        <f t="shared" ref="G111:G115" si="193">H111-F111</f>
        <v>0</v>
      </c>
      <c r="H111" s="113"/>
      <c r="I111" s="112">
        <f>J111-H111</f>
        <v>0</v>
      </c>
      <c r="J111" s="113"/>
      <c r="K111" s="112">
        <f>L111-J111</f>
        <v>0</v>
      </c>
      <c r="L111" s="113"/>
      <c r="M111" s="112">
        <f t="shared" si="185"/>
        <v>0</v>
      </c>
      <c r="N111" s="113"/>
      <c r="O111" s="112">
        <f>P111-N111</f>
        <v>0</v>
      </c>
      <c r="P111" s="113">
        <v>0</v>
      </c>
      <c r="Q111" s="112">
        <f t="shared" si="186"/>
        <v>0</v>
      </c>
      <c r="R111" s="113"/>
      <c r="S111" s="112">
        <f t="shared" si="187"/>
        <v>0</v>
      </c>
      <c r="T111" s="113"/>
      <c r="U111" s="112">
        <f t="shared" si="188"/>
        <v>0</v>
      </c>
      <c r="V111" s="113"/>
      <c r="W111" s="112">
        <f t="shared" si="191"/>
        <v>0</v>
      </c>
      <c r="X111" s="113"/>
      <c r="Y111" s="112">
        <f t="shared" si="192"/>
        <v>0</v>
      </c>
      <c r="Z111" s="113"/>
      <c r="AA111" s="280" t="e">
        <f t="shared" si="189"/>
        <v>#DIV/0!</v>
      </c>
    </row>
    <row r="112" spans="1:27" s="52" customFormat="1" ht="14.65" customHeight="1" x14ac:dyDescent="0.2">
      <c r="A112" s="58"/>
      <c r="B112" s="57">
        <v>2292</v>
      </c>
      <c r="C112" s="60" t="s">
        <v>591</v>
      </c>
      <c r="D112" s="54">
        <v>29100</v>
      </c>
      <c r="E112" s="183">
        <v>29100</v>
      </c>
      <c r="F112" s="113">
        <v>4757.5</v>
      </c>
      <c r="G112" s="112">
        <f t="shared" ref="G112" si="194">H112-F112</f>
        <v>2303.6000000000004</v>
      </c>
      <c r="H112" s="113">
        <v>7061.1</v>
      </c>
      <c r="I112" s="112">
        <f>J112-H112</f>
        <v>2235.6000000000004</v>
      </c>
      <c r="J112" s="113">
        <v>9296.7000000000007</v>
      </c>
      <c r="K112" s="112">
        <f>L112-J112</f>
        <v>2375.5</v>
      </c>
      <c r="L112" s="113">
        <v>11672.2</v>
      </c>
      <c r="M112" s="112">
        <f t="shared" ref="M112" si="195">N112-L112</f>
        <v>4477.7999999999993</v>
      </c>
      <c r="N112" s="113">
        <v>16150</v>
      </c>
      <c r="O112" s="30">
        <v>0</v>
      </c>
      <c r="P112" s="113">
        <v>0</v>
      </c>
      <c r="Q112" s="112">
        <f t="shared" ref="Q112" si="196">R112-P112</f>
        <v>20635.599999999999</v>
      </c>
      <c r="R112" s="113">
        <v>20635.599999999999</v>
      </c>
      <c r="S112" s="112">
        <f t="shared" ref="S112" si="197">T112-R112</f>
        <v>3228.3000000000029</v>
      </c>
      <c r="T112" s="113">
        <v>23863.9</v>
      </c>
      <c r="U112" s="112">
        <f t="shared" ref="U112" si="198">V112-T112</f>
        <v>2958.8999999999978</v>
      </c>
      <c r="V112" s="113">
        <v>26822.799999999999</v>
      </c>
      <c r="W112" s="112">
        <f t="shared" ref="W112" si="199">X112-V112</f>
        <v>-26822.799999999999</v>
      </c>
      <c r="X112" s="113"/>
      <c r="Y112" s="112">
        <f t="shared" ref="Y112" si="200">Z112-X112</f>
        <v>0</v>
      </c>
      <c r="Z112" s="113"/>
      <c r="AA112" s="280">
        <f t="shared" si="189"/>
        <v>92.174570446735387</v>
      </c>
    </row>
    <row r="113" spans="1:27" s="52" customFormat="1" ht="12.95" hidden="1" customHeight="1" x14ac:dyDescent="0.2">
      <c r="A113" s="58"/>
      <c r="B113" s="57">
        <v>2293</v>
      </c>
      <c r="C113" s="60" t="s">
        <v>313</v>
      </c>
      <c r="D113" s="54">
        <v>0</v>
      </c>
      <c r="E113" s="183">
        <v>0</v>
      </c>
      <c r="F113" s="113">
        <v>0</v>
      </c>
      <c r="G113" s="112">
        <f t="shared" si="193"/>
        <v>0</v>
      </c>
      <c r="H113" s="113"/>
      <c r="I113" s="112">
        <f>J113-H113</f>
        <v>0</v>
      </c>
      <c r="J113" s="113"/>
      <c r="K113" s="112">
        <f>L113-J113</f>
        <v>0</v>
      </c>
      <c r="L113" s="113"/>
      <c r="M113" s="112">
        <f t="shared" si="185"/>
        <v>0</v>
      </c>
      <c r="N113" s="113"/>
      <c r="O113" s="30">
        <v>0</v>
      </c>
      <c r="P113" s="113">
        <v>0</v>
      </c>
      <c r="Q113" s="112">
        <f t="shared" si="186"/>
        <v>0</v>
      </c>
      <c r="R113" s="113"/>
      <c r="S113" s="112">
        <f t="shared" si="187"/>
        <v>0</v>
      </c>
      <c r="T113" s="113"/>
      <c r="U113" s="112">
        <f t="shared" si="188"/>
        <v>0</v>
      </c>
      <c r="V113" s="113"/>
      <c r="W113" s="112">
        <f t="shared" si="191"/>
        <v>0</v>
      </c>
      <c r="X113" s="113"/>
      <c r="Y113" s="112">
        <f t="shared" si="192"/>
        <v>0</v>
      </c>
      <c r="Z113" s="113"/>
      <c r="AA113" s="280" t="e">
        <f t="shared" si="189"/>
        <v>#DIV/0!</v>
      </c>
    </row>
    <row r="114" spans="1:27" s="52" customFormat="1" ht="15" hidden="1" customHeight="1" x14ac:dyDescent="0.2">
      <c r="A114" s="58"/>
      <c r="B114" s="57">
        <v>2299</v>
      </c>
      <c r="C114" s="60" t="s">
        <v>180</v>
      </c>
      <c r="D114" s="54"/>
      <c r="E114" s="183"/>
      <c r="F114" s="113"/>
      <c r="G114" s="112">
        <f t="shared" si="193"/>
        <v>0</v>
      </c>
      <c r="H114" s="113"/>
      <c r="I114" s="30">
        <v>0</v>
      </c>
      <c r="J114" s="113"/>
      <c r="K114" s="30">
        <v>0</v>
      </c>
      <c r="L114" s="113"/>
      <c r="M114" s="112">
        <f t="shared" si="185"/>
        <v>0</v>
      </c>
      <c r="N114" s="113"/>
      <c r="O114" s="30">
        <v>0</v>
      </c>
      <c r="P114" s="113">
        <v>0</v>
      </c>
      <c r="Q114" s="112">
        <f t="shared" si="186"/>
        <v>0</v>
      </c>
      <c r="R114" s="113"/>
      <c r="S114" s="112">
        <f t="shared" si="187"/>
        <v>0</v>
      </c>
      <c r="T114" s="113"/>
      <c r="U114" s="112">
        <f t="shared" si="188"/>
        <v>0</v>
      </c>
      <c r="V114" s="113"/>
      <c r="W114" s="112">
        <f t="shared" si="191"/>
        <v>0</v>
      </c>
      <c r="X114" s="113"/>
      <c r="Y114" s="112">
        <f t="shared" si="192"/>
        <v>0</v>
      </c>
      <c r="Z114" s="113"/>
      <c r="AA114" s="280" t="e">
        <f t="shared" si="189"/>
        <v>#DIV/0!</v>
      </c>
    </row>
    <row r="115" spans="1:27" s="52" customFormat="1" ht="15" customHeight="1" x14ac:dyDescent="0.2">
      <c r="A115" s="58"/>
      <c r="B115" s="78">
        <v>3399</v>
      </c>
      <c r="C115" s="79" t="s">
        <v>181</v>
      </c>
      <c r="D115" s="54">
        <v>200</v>
      </c>
      <c r="E115" s="183">
        <v>142</v>
      </c>
      <c r="F115" s="113">
        <v>1.9</v>
      </c>
      <c r="G115" s="112">
        <f t="shared" si="193"/>
        <v>2.3000000000000003</v>
      </c>
      <c r="H115" s="113">
        <v>4.2</v>
      </c>
      <c r="I115" s="112">
        <f t="shared" ref="I115" si="201">J115-H115</f>
        <v>2.7</v>
      </c>
      <c r="J115" s="113">
        <v>6.9</v>
      </c>
      <c r="K115" s="112">
        <f t="shared" ref="K115" si="202">L115-J115</f>
        <v>1.7999999999999989</v>
      </c>
      <c r="L115" s="113">
        <v>8.6999999999999993</v>
      </c>
      <c r="M115" s="112">
        <f t="shared" si="185"/>
        <v>2.2000000000000011</v>
      </c>
      <c r="N115" s="113">
        <v>10.9</v>
      </c>
      <c r="O115" s="112">
        <f t="shared" ref="O115" si="203">P115-N115</f>
        <v>-10.9</v>
      </c>
      <c r="P115" s="113">
        <v>0</v>
      </c>
      <c r="Q115" s="112">
        <f t="shared" si="186"/>
        <v>12.7</v>
      </c>
      <c r="R115" s="113">
        <v>12.7</v>
      </c>
      <c r="S115" s="112">
        <f t="shared" si="187"/>
        <v>4.5</v>
      </c>
      <c r="T115" s="113">
        <v>17.2</v>
      </c>
      <c r="U115" s="112">
        <f t="shared" si="188"/>
        <v>3</v>
      </c>
      <c r="V115" s="113">
        <v>20.2</v>
      </c>
      <c r="W115" s="112">
        <f t="shared" si="191"/>
        <v>-20.2</v>
      </c>
      <c r="X115" s="113"/>
      <c r="Y115" s="112">
        <f t="shared" si="192"/>
        <v>0</v>
      </c>
      <c r="Z115" s="113"/>
      <c r="AA115" s="280">
        <f t="shared" si="189"/>
        <v>14.225352112676056</v>
      </c>
    </row>
    <row r="116" spans="1:27" s="52" customFormat="1" ht="15.75" thickBot="1" x14ac:dyDescent="0.25">
      <c r="A116" s="79"/>
      <c r="B116" s="78">
        <v>6171</v>
      </c>
      <c r="C116" s="79" t="s">
        <v>266</v>
      </c>
      <c r="D116" s="54">
        <v>28600</v>
      </c>
      <c r="E116" s="183">
        <v>28650</v>
      </c>
      <c r="F116" s="113">
        <v>4231.2</v>
      </c>
      <c r="G116" s="112">
        <f t="shared" ref="G116" si="204">H116-F116</f>
        <v>1988</v>
      </c>
      <c r="H116" s="113">
        <v>6219.2</v>
      </c>
      <c r="I116" s="112">
        <f t="shared" ref="I116" si="205">J116-H116</f>
        <v>2179.5999999999995</v>
      </c>
      <c r="J116" s="113">
        <v>8398.7999999999993</v>
      </c>
      <c r="K116" s="112">
        <f t="shared" ref="K116" si="206">L116-J116</f>
        <v>2737.7000000000007</v>
      </c>
      <c r="L116" s="113">
        <v>11136.5</v>
      </c>
      <c r="M116" s="112">
        <f t="shared" si="185"/>
        <v>2154.6000000000004</v>
      </c>
      <c r="N116" s="113">
        <v>13291.1</v>
      </c>
      <c r="O116" s="112">
        <f t="shared" ref="O116" si="207">P116-N116</f>
        <v>-13291.1</v>
      </c>
      <c r="P116" s="113">
        <v>0</v>
      </c>
      <c r="Q116" s="112">
        <f t="shared" si="186"/>
        <v>18761</v>
      </c>
      <c r="R116" s="113">
        <v>18761</v>
      </c>
      <c r="S116" s="112">
        <f t="shared" si="187"/>
        <v>2243.7000000000007</v>
      </c>
      <c r="T116" s="113">
        <v>21004.7</v>
      </c>
      <c r="U116" s="112">
        <f t="shared" si="188"/>
        <v>2409.5999999999985</v>
      </c>
      <c r="V116" s="113">
        <v>23414.3</v>
      </c>
      <c r="W116" s="112">
        <f t="shared" ref="W116" si="208">X116-V116</f>
        <v>-23414.3</v>
      </c>
      <c r="X116" s="113"/>
      <c r="Y116" s="112">
        <f t="shared" ref="Y116" si="209">Z116-X116</f>
        <v>0</v>
      </c>
      <c r="Z116" s="113"/>
      <c r="AA116" s="280">
        <f t="shared" si="189"/>
        <v>81.725305410122161</v>
      </c>
    </row>
    <row r="117" spans="1:27" s="52" customFormat="1" ht="15" hidden="1" x14ac:dyDescent="0.2">
      <c r="A117" s="79"/>
      <c r="B117" s="82">
        <v>6402</v>
      </c>
      <c r="C117" s="79" t="s">
        <v>164</v>
      </c>
      <c r="D117" s="54"/>
      <c r="E117" s="183"/>
      <c r="AA117" s="280" t="e">
        <f t="shared" si="189"/>
        <v>#DIV/0!</v>
      </c>
    </row>
    <row r="118" spans="1:27" s="52" customFormat="1" ht="15" hidden="1" x14ac:dyDescent="0.2">
      <c r="A118" s="79"/>
      <c r="B118" s="82">
        <v>6409</v>
      </c>
      <c r="C118" s="79" t="s">
        <v>165</v>
      </c>
      <c r="D118" s="54"/>
      <c r="E118" s="183"/>
      <c r="AA118" s="280" t="e">
        <f t="shared" si="189"/>
        <v>#DIV/0!</v>
      </c>
    </row>
    <row r="119" spans="1:27" s="52" customFormat="1" ht="18.75" customHeight="1" thickTop="1" thickBot="1" x14ac:dyDescent="0.3">
      <c r="A119" s="80"/>
      <c r="B119" s="83"/>
      <c r="C119" s="90" t="s">
        <v>167</v>
      </c>
      <c r="D119" s="88">
        <f t="shared" ref="D119:Z119" si="210">SUM(D109:D118)</f>
        <v>58360</v>
      </c>
      <c r="E119" s="186">
        <f t="shared" si="210"/>
        <v>58352</v>
      </c>
      <c r="F119" s="206">
        <f t="shared" si="210"/>
        <v>9064.7000000000007</v>
      </c>
      <c r="G119" s="88">
        <f t="shared" si="210"/>
        <v>4316.1000000000004</v>
      </c>
      <c r="H119" s="206">
        <f t="shared" si="210"/>
        <v>13380.8</v>
      </c>
      <c r="I119" s="88">
        <f t="shared" si="210"/>
        <v>4431.8999999999996</v>
      </c>
      <c r="J119" s="206">
        <f t="shared" si="210"/>
        <v>17812.699999999997</v>
      </c>
      <c r="K119" s="88">
        <f t="shared" si="210"/>
        <v>5154.8000000000011</v>
      </c>
      <c r="L119" s="206">
        <f t="shared" si="210"/>
        <v>22967.5</v>
      </c>
      <c r="M119" s="88">
        <f t="shared" si="210"/>
        <v>6684.4999999999991</v>
      </c>
      <c r="N119" s="206">
        <f t="shared" si="210"/>
        <v>29652</v>
      </c>
      <c r="O119" s="88">
        <f t="shared" si="210"/>
        <v>-13502</v>
      </c>
      <c r="P119" s="206">
        <f t="shared" si="210"/>
        <v>0</v>
      </c>
      <c r="Q119" s="88">
        <f t="shared" si="210"/>
        <v>39707.300000000003</v>
      </c>
      <c r="R119" s="206">
        <f t="shared" si="210"/>
        <v>39707.300000000003</v>
      </c>
      <c r="S119" s="88">
        <f t="shared" si="210"/>
        <v>5536.4000000000033</v>
      </c>
      <c r="T119" s="206">
        <f t="shared" si="210"/>
        <v>45243.700000000004</v>
      </c>
      <c r="U119" s="88">
        <f t="shared" si="210"/>
        <v>5385.6999999999962</v>
      </c>
      <c r="V119" s="206">
        <f t="shared" si="210"/>
        <v>50629.399999999994</v>
      </c>
      <c r="W119" s="88">
        <f t="shared" si="210"/>
        <v>-50629.399999999994</v>
      </c>
      <c r="X119" s="206">
        <f t="shared" si="210"/>
        <v>0</v>
      </c>
      <c r="Y119" s="88">
        <f t="shared" si="210"/>
        <v>0</v>
      </c>
      <c r="Z119" s="206">
        <f t="shared" si="210"/>
        <v>0</v>
      </c>
      <c r="AA119" s="280">
        <f t="shared" si="189"/>
        <v>86.765492185357814</v>
      </c>
    </row>
    <row r="120" spans="1:27" s="52" customFormat="1" ht="22.5" customHeight="1" thickBot="1" x14ac:dyDescent="0.25">
      <c r="A120" s="69"/>
      <c r="B120" s="70"/>
      <c r="C120" s="69"/>
      <c r="D120" s="239"/>
      <c r="E120" s="238"/>
    </row>
    <row r="121" spans="1:27" s="52" customFormat="1" ht="18" customHeight="1" x14ac:dyDescent="0.25">
      <c r="A121" s="107" t="s">
        <v>14</v>
      </c>
      <c r="B121" s="108" t="s">
        <v>13</v>
      </c>
      <c r="C121" s="107" t="s">
        <v>12</v>
      </c>
      <c r="D121" s="236" t="s">
        <v>11</v>
      </c>
      <c r="E121" s="236" t="s">
        <v>11</v>
      </c>
      <c r="F121" s="20" t="s">
        <v>0</v>
      </c>
      <c r="G121" s="20" t="s">
        <v>0</v>
      </c>
      <c r="H121" s="20" t="s">
        <v>0</v>
      </c>
      <c r="I121" s="20" t="s">
        <v>0</v>
      </c>
      <c r="J121" s="20" t="s">
        <v>0</v>
      </c>
      <c r="K121" s="20" t="s">
        <v>0</v>
      </c>
      <c r="L121" s="20" t="s">
        <v>0</v>
      </c>
      <c r="M121" s="20" t="s">
        <v>0</v>
      </c>
      <c r="N121" s="20" t="s">
        <v>0</v>
      </c>
      <c r="O121" s="20" t="s">
        <v>0</v>
      </c>
      <c r="P121" s="20" t="s">
        <v>0</v>
      </c>
      <c r="Q121" s="20" t="s">
        <v>0</v>
      </c>
      <c r="R121" s="20" t="s">
        <v>0</v>
      </c>
      <c r="S121" s="20" t="s">
        <v>0</v>
      </c>
      <c r="T121" s="20" t="s">
        <v>0</v>
      </c>
      <c r="U121" s="20" t="s">
        <v>0</v>
      </c>
      <c r="V121" s="20" t="s">
        <v>0</v>
      </c>
      <c r="W121" s="20" t="s">
        <v>0</v>
      </c>
      <c r="X121" s="20" t="s">
        <v>0</v>
      </c>
      <c r="Y121" s="20" t="s">
        <v>0</v>
      </c>
      <c r="Z121" s="20" t="s">
        <v>0</v>
      </c>
      <c r="AA121" s="114" t="s">
        <v>350</v>
      </c>
    </row>
    <row r="122" spans="1:27" s="52" customFormat="1" ht="18" customHeight="1" thickBot="1" x14ac:dyDescent="0.3">
      <c r="A122" s="109"/>
      <c r="B122" s="110"/>
      <c r="C122" s="111"/>
      <c r="D122" s="237" t="s">
        <v>10</v>
      </c>
      <c r="E122" s="237" t="s">
        <v>9</v>
      </c>
      <c r="F122" s="223" t="s">
        <v>567</v>
      </c>
      <c r="G122" s="223" t="s">
        <v>568</v>
      </c>
      <c r="H122" s="223" t="s">
        <v>569</v>
      </c>
      <c r="I122" s="223" t="s">
        <v>570</v>
      </c>
      <c r="J122" s="223" t="s">
        <v>571</v>
      </c>
      <c r="K122" s="223" t="s">
        <v>572</v>
      </c>
      <c r="L122" s="223" t="s">
        <v>573</v>
      </c>
      <c r="M122" s="223" t="s">
        <v>574</v>
      </c>
      <c r="N122" s="223" t="s">
        <v>575</v>
      </c>
      <c r="O122" s="223" t="s">
        <v>576</v>
      </c>
      <c r="P122" s="223" t="s">
        <v>577</v>
      </c>
      <c r="Q122" s="223" t="s">
        <v>578</v>
      </c>
      <c r="R122" s="223" t="s">
        <v>579</v>
      </c>
      <c r="S122" s="223" t="s">
        <v>580</v>
      </c>
      <c r="T122" s="223" t="s">
        <v>581</v>
      </c>
      <c r="U122" s="223" t="s">
        <v>582</v>
      </c>
      <c r="V122" s="223" t="s">
        <v>583</v>
      </c>
      <c r="W122" s="223" t="s">
        <v>584</v>
      </c>
      <c r="X122" s="223" t="s">
        <v>585</v>
      </c>
      <c r="Y122" s="223" t="s">
        <v>586</v>
      </c>
      <c r="Z122" s="223" t="s">
        <v>587</v>
      </c>
      <c r="AA122" s="115" t="s">
        <v>351</v>
      </c>
    </row>
    <row r="123" spans="1:27" s="52" customFormat="1" ht="18" customHeight="1" thickTop="1" x14ac:dyDescent="0.25">
      <c r="A123" s="58">
        <v>90</v>
      </c>
      <c r="B123" s="58"/>
      <c r="C123" s="93" t="s">
        <v>52</v>
      </c>
      <c r="D123" s="53"/>
      <c r="E123" s="195"/>
      <c r="F123" s="131"/>
      <c r="G123" s="129"/>
      <c r="H123" s="131"/>
      <c r="I123" s="129"/>
      <c r="J123" s="131"/>
      <c r="K123" s="129"/>
      <c r="L123" s="131"/>
      <c r="M123" s="129"/>
      <c r="N123" s="131"/>
      <c r="O123" s="129"/>
      <c r="P123" s="131"/>
      <c r="Q123" s="129"/>
      <c r="R123" s="131"/>
      <c r="S123" s="129"/>
      <c r="T123" s="131"/>
      <c r="U123" s="129"/>
      <c r="V123" s="131"/>
      <c r="W123" s="129"/>
      <c r="X123" s="131"/>
      <c r="Y123" s="129"/>
      <c r="Z123" s="131"/>
      <c r="AA123" s="129"/>
    </row>
    <row r="124" spans="1:27" s="52" customFormat="1" ht="15" customHeight="1" x14ac:dyDescent="0.2">
      <c r="A124" s="60"/>
      <c r="B124" s="57"/>
      <c r="C124" s="60"/>
      <c r="D124" s="54"/>
      <c r="E124" s="183"/>
      <c r="F124" s="132"/>
      <c r="G124" s="60"/>
      <c r="H124" s="132"/>
      <c r="I124" s="60"/>
      <c r="J124" s="132"/>
      <c r="K124" s="60"/>
      <c r="L124" s="132"/>
      <c r="M124" s="60"/>
      <c r="N124" s="132"/>
      <c r="O124" s="60"/>
      <c r="P124" s="132"/>
      <c r="Q124" s="60"/>
      <c r="R124" s="132"/>
      <c r="S124" s="60"/>
      <c r="T124" s="132"/>
      <c r="U124" s="60"/>
      <c r="V124" s="132"/>
      <c r="W124" s="60"/>
      <c r="X124" s="132"/>
      <c r="Y124" s="60"/>
      <c r="Z124" s="132"/>
      <c r="AA124" s="60"/>
    </row>
    <row r="125" spans="1:27" s="52" customFormat="1" ht="15" customHeight="1" x14ac:dyDescent="0.2">
      <c r="A125" s="60"/>
      <c r="B125" s="57">
        <v>2219</v>
      </c>
      <c r="C125" s="60" t="s">
        <v>94</v>
      </c>
      <c r="D125" s="54">
        <v>2979</v>
      </c>
      <c r="E125" s="183">
        <v>2846.2</v>
      </c>
      <c r="F125" s="113">
        <v>299.8</v>
      </c>
      <c r="G125" s="112">
        <f>H125-F125</f>
        <v>170.8</v>
      </c>
      <c r="H125" s="113">
        <v>470.6</v>
      </c>
      <c r="I125" s="112">
        <f>J125-H125</f>
        <v>298.19999999999993</v>
      </c>
      <c r="J125" s="113">
        <v>768.8</v>
      </c>
      <c r="K125" s="112">
        <f>L125-J125</f>
        <v>142.60000000000002</v>
      </c>
      <c r="L125" s="113">
        <v>911.4</v>
      </c>
      <c r="M125" s="112">
        <f t="shared" ref="M125:M129" si="211">N125-L125</f>
        <v>158.80000000000007</v>
      </c>
      <c r="N125" s="113">
        <v>1070.2</v>
      </c>
      <c r="O125" s="112">
        <f>P125-N125</f>
        <v>-1070.2</v>
      </c>
      <c r="P125" s="113">
        <v>0</v>
      </c>
      <c r="Q125" s="112">
        <f t="shared" ref="Q125:Q129" si="212">R125-P125</f>
        <v>1681.2</v>
      </c>
      <c r="R125" s="113">
        <v>1681.2</v>
      </c>
      <c r="S125" s="112">
        <f t="shared" ref="S125:S129" si="213">T125-R125</f>
        <v>151.59999999999991</v>
      </c>
      <c r="T125" s="113">
        <v>1832.8</v>
      </c>
      <c r="U125" s="112">
        <f t="shared" ref="U125:U129" si="214">V125-T125</f>
        <v>193.70000000000005</v>
      </c>
      <c r="V125" s="113">
        <v>2026.5</v>
      </c>
      <c r="W125" s="112">
        <f>X125-V125</f>
        <v>-2026.5</v>
      </c>
      <c r="X125" s="113"/>
      <c r="Y125" s="112">
        <f>Z125-X125</f>
        <v>0</v>
      </c>
      <c r="Z125" s="113"/>
      <c r="AA125" s="280">
        <f t="shared" ref="AA125:AA131" si="215">(V125/E125)*100</f>
        <v>71.200196753566161</v>
      </c>
    </row>
    <row r="126" spans="1:27" s="52" customFormat="1" ht="15" customHeight="1" x14ac:dyDescent="0.2">
      <c r="A126" s="60"/>
      <c r="B126" s="57">
        <v>3421</v>
      </c>
      <c r="C126" s="60" t="s">
        <v>280</v>
      </c>
      <c r="D126" s="54">
        <v>904</v>
      </c>
      <c r="E126" s="183">
        <v>904</v>
      </c>
      <c r="F126" s="113">
        <v>124.7</v>
      </c>
      <c r="G126" s="112">
        <f>H126-F126</f>
        <v>88.999999999999986</v>
      </c>
      <c r="H126" s="113">
        <v>213.7</v>
      </c>
      <c r="I126" s="112">
        <f t="shared" ref="I126" si="216">J126-H126</f>
        <v>77</v>
      </c>
      <c r="J126" s="113">
        <v>290.7</v>
      </c>
      <c r="K126" s="112">
        <f>L126-J126</f>
        <v>72.800000000000011</v>
      </c>
      <c r="L126" s="113">
        <v>363.5</v>
      </c>
      <c r="M126" s="112">
        <f t="shared" si="211"/>
        <v>86.399999999999977</v>
      </c>
      <c r="N126" s="113">
        <v>449.9</v>
      </c>
      <c r="O126" s="112">
        <f>P126-N126</f>
        <v>-449.9</v>
      </c>
      <c r="P126" s="113">
        <v>0</v>
      </c>
      <c r="Q126" s="112">
        <f t="shared" si="212"/>
        <v>590.20000000000005</v>
      </c>
      <c r="R126" s="113">
        <v>590.20000000000005</v>
      </c>
      <c r="S126" s="112">
        <f t="shared" si="213"/>
        <v>64.399999999999977</v>
      </c>
      <c r="T126" s="113">
        <v>654.6</v>
      </c>
      <c r="U126" s="112">
        <f t="shared" si="214"/>
        <v>76.5</v>
      </c>
      <c r="V126" s="113">
        <v>731.1</v>
      </c>
      <c r="W126" s="112">
        <f t="shared" ref="W126:W129" si="217">X126-V126</f>
        <v>-731.1</v>
      </c>
      <c r="X126" s="113"/>
      <c r="Y126" s="112">
        <f t="shared" ref="Y126:Y129" si="218">Z126-X126</f>
        <v>0</v>
      </c>
      <c r="Z126" s="113"/>
      <c r="AA126" s="280">
        <f t="shared" si="215"/>
        <v>80.873893805309734</v>
      </c>
    </row>
    <row r="127" spans="1:27" s="52" customFormat="1" ht="15" customHeight="1" x14ac:dyDescent="0.2">
      <c r="A127" s="60"/>
      <c r="B127" s="57">
        <v>4349</v>
      </c>
      <c r="C127" s="60" t="s">
        <v>267</v>
      </c>
      <c r="D127" s="54">
        <v>2654</v>
      </c>
      <c r="E127" s="183">
        <v>2885</v>
      </c>
      <c r="F127" s="113">
        <v>269.5</v>
      </c>
      <c r="G127" s="112">
        <f t="shared" ref="G127:G129" si="219">H127-F127</f>
        <v>345.20000000000005</v>
      </c>
      <c r="H127" s="113">
        <v>614.70000000000005</v>
      </c>
      <c r="I127" s="112">
        <f>J127-H127</f>
        <v>198.59999999999991</v>
      </c>
      <c r="J127" s="113">
        <v>813.3</v>
      </c>
      <c r="K127" s="112">
        <f>L127-J127</f>
        <v>148.90000000000009</v>
      </c>
      <c r="L127" s="113">
        <v>962.2</v>
      </c>
      <c r="M127" s="112">
        <f t="shared" si="211"/>
        <v>381.89999999999986</v>
      </c>
      <c r="N127" s="113">
        <v>1344.1</v>
      </c>
      <c r="O127" s="112">
        <f>P127-N127</f>
        <v>-1344.1</v>
      </c>
      <c r="P127" s="113">
        <v>0</v>
      </c>
      <c r="Q127" s="112">
        <f t="shared" si="212"/>
        <v>1678.6</v>
      </c>
      <c r="R127" s="113">
        <v>1678.6</v>
      </c>
      <c r="S127" s="112">
        <f t="shared" si="213"/>
        <v>304.80000000000018</v>
      </c>
      <c r="T127" s="113">
        <v>1983.4</v>
      </c>
      <c r="U127" s="112">
        <f t="shared" si="214"/>
        <v>250.19999999999982</v>
      </c>
      <c r="V127" s="113">
        <v>2233.6</v>
      </c>
      <c r="W127" s="112">
        <f t="shared" si="217"/>
        <v>-2233.6</v>
      </c>
      <c r="X127" s="113"/>
      <c r="Y127" s="112">
        <f t="shared" si="218"/>
        <v>0</v>
      </c>
      <c r="Z127" s="113"/>
      <c r="AA127" s="280">
        <f t="shared" si="215"/>
        <v>77.421143847487002</v>
      </c>
    </row>
    <row r="128" spans="1:27" s="52" customFormat="1" ht="15" customHeight="1" thickBot="1" x14ac:dyDescent="0.25">
      <c r="A128" s="60"/>
      <c r="B128" s="57">
        <v>5311</v>
      </c>
      <c r="C128" s="60" t="s">
        <v>183</v>
      </c>
      <c r="D128" s="54">
        <v>32793</v>
      </c>
      <c r="E128" s="183">
        <v>33936.9</v>
      </c>
      <c r="F128" s="113">
        <v>4838.7</v>
      </c>
      <c r="G128" s="112">
        <f t="shared" si="219"/>
        <v>2488</v>
      </c>
      <c r="H128" s="113">
        <v>7326.7</v>
      </c>
      <c r="I128" s="112">
        <f>J128-H128</f>
        <v>2816.9000000000005</v>
      </c>
      <c r="J128" s="113">
        <v>10143.6</v>
      </c>
      <c r="K128" s="112">
        <f>L128-J128</f>
        <v>2506.3999999999996</v>
      </c>
      <c r="L128" s="113">
        <v>12650</v>
      </c>
      <c r="M128" s="112">
        <f t="shared" si="211"/>
        <v>2443.7999999999993</v>
      </c>
      <c r="N128" s="113">
        <v>15093.8</v>
      </c>
      <c r="O128" s="30">
        <v>0</v>
      </c>
      <c r="P128" s="113">
        <v>0</v>
      </c>
      <c r="Q128" s="112">
        <f t="shared" si="212"/>
        <v>20990.400000000001</v>
      </c>
      <c r="R128" s="113">
        <v>20990.400000000001</v>
      </c>
      <c r="S128" s="112">
        <f t="shared" si="213"/>
        <v>2469.8999999999978</v>
      </c>
      <c r="T128" s="113">
        <v>23460.3</v>
      </c>
      <c r="U128" s="112">
        <f t="shared" si="214"/>
        <v>3124.7000000000007</v>
      </c>
      <c r="V128" s="113">
        <v>26585</v>
      </c>
      <c r="W128" s="112">
        <f t="shared" si="217"/>
        <v>-26585</v>
      </c>
      <c r="X128" s="113"/>
      <c r="Y128" s="112">
        <f t="shared" si="218"/>
        <v>0</v>
      </c>
      <c r="Z128" s="113"/>
      <c r="AA128" s="280">
        <f t="shared" si="215"/>
        <v>78.336559909714794</v>
      </c>
    </row>
    <row r="129" spans="1:27" s="52" customFormat="1" ht="16.5" hidden="1" customHeight="1" thickBot="1" x14ac:dyDescent="0.25">
      <c r="A129" s="78"/>
      <c r="B129" s="133">
        <v>6402</v>
      </c>
      <c r="C129" s="134" t="s">
        <v>182</v>
      </c>
      <c r="D129" s="54"/>
      <c r="E129" s="183"/>
      <c r="F129" s="113"/>
      <c r="G129" s="112">
        <f t="shared" si="219"/>
        <v>0</v>
      </c>
      <c r="H129" s="113"/>
      <c r="I129" s="30">
        <v>0</v>
      </c>
      <c r="J129" s="113"/>
      <c r="K129" s="30">
        <v>0</v>
      </c>
      <c r="L129" s="113"/>
      <c r="M129" s="112">
        <f t="shared" si="211"/>
        <v>0</v>
      </c>
      <c r="N129" s="113"/>
      <c r="O129" s="30">
        <v>0</v>
      </c>
      <c r="P129" s="113">
        <v>0</v>
      </c>
      <c r="Q129" s="112">
        <f t="shared" si="212"/>
        <v>0</v>
      </c>
      <c r="R129" s="113"/>
      <c r="S129" s="112">
        <f t="shared" si="213"/>
        <v>0</v>
      </c>
      <c r="T129" s="113"/>
      <c r="U129" s="112">
        <f t="shared" si="214"/>
        <v>0</v>
      </c>
      <c r="V129" s="113"/>
      <c r="W129" s="112">
        <f t="shared" si="217"/>
        <v>0</v>
      </c>
      <c r="X129" s="113"/>
      <c r="Y129" s="112">
        <f t="shared" si="218"/>
        <v>0</v>
      </c>
      <c r="Z129" s="113"/>
      <c r="AA129" s="280" t="e">
        <f t="shared" si="215"/>
        <v>#DIV/0!</v>
      </c>
    </row>
    <row r="130" spans="1:27" s="52" customFormat="1" ht="16.5" hidden="1" customHeight="1" thickBot="1" x14ac:dyDescent="0.25">
      <c r="A130" s="78"/>
      <c r="B130" s="133">
        <v>6409</v>
      </c>
      <c r="C130" s="134" t="s">
        <v>404</v>
      </c>
      <c r="D130" s="54">
        <v>0</v>
      </c>
      <c r="E130" s="183">
        <v>0</v>
      </c>
      <c r="F130" s="113">
        <v>0</v>
      </c>
      <c r="G130" s="112">
        <f t="shared" ref="G130" si="220">H130-F130</f>
        <v>0</v>
      </c>
      <c r="H130" s="113">
        <v>0</v>
      </c>
      <c r="I130" s="30">
        <v>0</v>
      </c>
      <c r="J130" s="113">
        <v>0</v>
      </c>
      <c r="K130" s="30">
        <v>0</v>
      </c>
      <c r="L130" s="113">
        <v>0</v>
      </c>
      <c r="M130" s="112">
        <f t="shared" ref="M130" si="221">N130-L130</f>
        <v>0</v>
      </c>
      <c r="N130" s="113">
        <v>0</v>
      </c>
      <c r="O130" s="30">
        <v>0</v>
      </c>
      <c r="P130" s="113">
        <v>0</v>
      </c>
      <c r="Q130" s="112">
        <f t="shared" ref="Q130" si="222">R130-P130</f>
        <v>0</v>
      </c>
      <c r="R130" s="113">
        <v>0</v>
      </c>
      <c r="S130" s="112">
        <f t="shared" ref="S130" si="223">T130-R130</f>
        <v>0</v>
      </c>
      <c r="T130" s="113">
        <v>0</v>
      </c>
      <c r="U130" s="112">
        <f t="shared" ref="U130" si="224">V130-T130</f>
        <v>0</v>
      </c>
      <c r="V130" s="113">
        <v>0</v>
      </c>
      <c r="W130" s="112">
        <f t="shared" ref="W130" si="225">X130-V130</f>
        <v>0</v>
      </c>
      <c r="X130" s="113">
        <v>0</v>
      </c>
      <c r="Y130" s="112">
        <f t="shared" ref="Y130" si="226">Z130-X130</f>
        <v>0</v>
      </c>
      <c r="Z130" s="113">
        <v>0</v>
      </c>
      <c r="AA130" s="280" t="e">
        <f t="shared" si="215"/>
        <v>#DIV/0!</v>
      </c>
    </row>
    <row r="131" spans="1:27" s="52" customFormat="1" ht="18.75" customHeight="1" thickTop="1" thickBot="1" x14ac:dyDescent="0.3">
      <c r="A131" s="80"/>
      <c r="B131" s="81"/>
      <c r="C131" s="90" t="s">
        <v>184</v>
      </c>
      <c r="D131" s="88">
        <f t="shared" ref="D131:Z131" si="227">SUM(D125,D126,D127,D128,D129,D130)</f>
        <v>39330</v>
      </c>
      <c r="E131" s="186">
        <f t="shared" si="227"/>
        <v>40572.1</v>
      </c>
      <c r="F131" s="206">
        <f t="shared" si="227"/>
        <v>5532.7</v>
      </c>
      <c r="G131" s="88">
        <f t="shared" si="227"/>
        <v>3093</v>
      </c>
      <c r="H131" s="206">
        <f t="shared" si="227"/>
        <v>8625.7000000000007</v>
      </c>
      <c r="I131" s="88">
        <f t="shared" si="227"/>
        <v>3390.7000000000003</v>
      </c>
      <c r="J131" s="206">
        <f t="shared" si="227"/>
        <v>12016.4</v>
      </c>
      <c r="K131" s="88">
        <f t="shared" si="227"/>
        <v>2870.7</v>
      </c>
      <c r="L131" s="206">
        <f t="shared" si="227"/>
        <v>14887.1</v>
      </c>
      <c r="M131" s="88">
        <f t="shared" si="227"/>
        <v>3070.8999999999992</v>
      </c>
      <c r="N131" s="206">
        <f t="shared" si="227"/>
        <v>17958</v>
      </c>
      <c r="O131" s="88">
        <f t="shared" si="227"/>
        <v>-2864.2</v>
      </c>
      <c r="P131" s="206">
        <f t="shared" si="227"/>
        <v>0</v>
      </c>
      <c r="Q131" s="88">
        <f t="shared" si="227"/>
        <v>24940.400000000001</v>
      </c>
      <c r="R131" s="206">
        <f t="shared" si="227"/>
        <v>24940.400000000001</v>
      </c>
      <c r="S131" s="88">
        <f t="shared" si="227"/>
        <v>2990.699999999998</v>
      </c>
      <c r="T131" s="206">
        <f t="shared" si="227"/>
        <v>27931.1</v>
      </c>
      <c r="U131" s="88">
        <f t="shared" si="227"/>
        <v>3645.1000000000004</v>
      </c>
      <c r="V131" s="206">
        <f t="shared" si="227"/>
        <v>31576.2</v>
      </c>
      <c r="W131" s="88">
        <f t="shared" si="227"/>
        <v>-31576.2</v>
      </c>
      <c r="X131" s="206">
        <f t="shared" si="227"/>
        <v>0</v>
      </c>
      <c r="Y131" s="88">
        <f t="shared" si="227"/>
        <v>0</v>
      </c>
      <c r="Z131" s="206">
        <f t="shared" si="227"/>
        <v>0</v>
      </c>
      <c r="AA131" s="280">
        <f t="shared" si="215"/>
        <v>77.827373983599571</v>
      </c>
    </row>
    <row r="132" spans="1:27" s="52" customFormat="1" ht="13.5" customHeight="1" thickBot="1" x14ac:dyDescent="0.3">
      <c r="A132" s="97"/>
      <c r="B132" s="98"/>
      <c r="C132" s="99"/>
      <c r="D132" s="100"/>
      <c r="E132" s="100"/>
    </row>
    <row r="133" spans="1:27" s="52" customFormat="1" ht="12" hidden="1" customHeight="1" thickBot="1" x14ac:dyDescent="0.3">
      <c r="A133" s="101"/>
      <c r="B133" s="102"/>
      <c r="C133" s="103"/>
      <c r="D133" s="104"/>
      <c r="E133" s="104"/>
    </row>
    <row r="134" spans="1:27" s="52" customFormat="1" ht="15.75" x14ac:dyDescent="0.25">
      <c r="A134" s="107" t="s">
        <v>14</v>
      </c>
      <c r="B134" s="108" t="s">
        <v>13</v>
      </c>
      <c r="C134" s="107" t="s">
        <v>12</v>
      </c>
      <c r="D134" s="236" t="s">
        <v>11</v>
      </c>
      <c r="E134" s="236" t="s">
        <v>11</v>
      </c>
      <c r="F134" s="20" t="s">
        <v>0</v>
      </c>
      <c r="G134" s="20" t="s">
        <v>0</v>
      </c>
      <c r="H134" s="20" t="s">
        <v>0</v>
      </c>
      <c r="I134" s="20" t="s">
        <v>0</v>
      </c>
      <c r="J134" s="20" t="s">
        <v>0</v>
      </c>
      <c r="K134" s="20" t="s">
        <v>0</v>
      </c>
      <c r="L134" s="20" t="s">
        <v>0</v>
      </c>
      <c r="M134" s="20" t="s">
        <v>0</v>
      </c>
      <c r="N134" s="20" t="s">
        <v>0</v>
      </c>
      <c r="O134" s="20" t="s">
        <v>0</v>
      </c>
      <c r="P134" s="20" t="s">
        <v>0</v>
      </c>
      <c r="Q134" s="20" t="s">
        <v>0</v>
      </c>
      <c r="R134" s="20" t="s">
        <v>0</v>
      </c>
      <c r="S134" s="20" t="s">
        <v>0</v>
      </c>
      <c r="T134" s="20" t="s">
        <v>0</v>
      </c>
      <c r="U134" s="20" t="s">
        <v>0</v>
      </c>
      <c r="V134" s="20" t="s">
        <v>0</v>
      </c>
      <c r="W134" s="20" t="s">
        <v>0</v>
      </c>
      <c r="X134" s="20" t="s">
        <v>0</v>
      </c>
      <c r="Y134" s="20" t="s">
        <v>0</v>
      </c>
      <c r="Z134" s="20" t="s">
        <v>0</v>
      </c>
      <c r="AA134" s="114" t="s">
        <v>350</v>
      </c>
    </row>
    <row r="135" spans="1:27" s="52" customFormat="1" ht="15.75" customHeight="1" thickBot="1" x14ac:dyDescent="0.3">
      <c r="A135" s="109"/>
      <c r="B135" s="110"/>
      <c r="C135" s="111"/>
      <c r="D135" s="237" t="s">
        <v>10</v>
      </c>
      <c r="E135" s="237" t="s">
        <v>9</v>
      </c>
      <c r="F135" s="223" t="s">
        <v>567</v>
      </c>
      <c r="G135" s="223" t="s">
        <v>568</v>
      </c>
      <c r="H135" s="223" t="s">
        <v>569</v>
      </c>
      <c r="I135" s="223" t="s">
        <v>570</v>
      </c>
      <c r="J135" s="223" t="s">
        <v>571</v>
      </c>
      <c r="K135" s="223" t="s">
        <v>572</v>
      </c>
      <c r="L135" s="223" t="s">
        <v>573</v>
      </c>
      <c r="M135" s="223" t="s">
        <v>574</v>
      </c>
      <c r="N135" s="223" t="s">
        <v>575</v>
      </c>
      <c r="O135" s="223" t="s">
        <v>576</v>
      </c>
      <c r="P135" s="223" t="s">
        <v>577</v>
      </c>
      <c r="Q135" s="223" t="s">
        <v>578</v>
      </c>
      <c r="R135" s="223" t="s">
        <v>579</v>
      </c>
      <c r="S135" s="223" t="s">
        <v>580</v>
      </c>
      <c r="T135" s="223" t="s">
        <v>581</v>
      </c>
      <c r="U135" s="223" t="s">
        <v>582</v>
      </c>
      <c r="V135" s="223" t="s">
        <v>583</v>
      </c>
      <c r="W135" s="223" t="s">
        <v>584</v>
      </c>
      <c r="X135" s="223" t="s">
        <v>585</v>
      </c>
      <c r="Y135" s="223" t="s">
        <v>586</v>
      </c>
      <c r="Z135" s="223" t="s">
        <v>587</v>
      </c>
      <c r="AA135" s="115" t="s">
        <v>351</v>
      </c>
    </row>
    <row r="136" spans="1:27" s="52" customFormat="1" ht="16.5" thickTop="1" x14ac:dyDescent="0.25">
      <c r="A136" s="58">
        <v>100</v>
      </c>
      <c r="B136" s="295" t="s">
        <v>349</v>
      </c>
      <c r="C136" s="296"/>
      <c r="D136" s="53"/>
      <c r="E136" s="195"/>
      <c r="F136" s="131"/>
      <c r="G136" s="129"/>
      <c r="H136" s="131"/>
      <c r="I136" s="129"/>
      <c r="J136" s="131"/>
      <c r="K136" s="129"/>
      <c r="L136" s="131"/>
      <c r="M136" s="129"/>
      <c r="N136" s="131"/>
      <c r="O136" s="129"/>
      <c r="P136" s="131"/>
      <c r="Q136" s="129"/>
      <c r="R136" s="131"/>
      <c r="S136" s="129"/>
      <c r="T136" s="131"/>
      <c r="U136" s="129"/>
      <c r="V136" s="131"/>
      <c r="W136" s="129"/>
      <c r="X136" s="131"/>
      <c r="Y136" s="129"/>
      <c r="Z136" s="131"/>
      <c r="AA136" s="129"/>
    </row>
    <row r="137" spans="1:27" s="52" customFormat="1" ht="15" x14ac:dyDescent="0.2">
      <c r="A137" s="60"/>
      <c r="B137" s="72"/>
      <c r="C137" s="60"/>
      <c r="D137" s="54"/>
      <c r="E137" s="183"/>
      <c r="F137" s="132"/>
      <c r="G137" s="60"/>
      <c r="H137" s="132"/>
      <c r="I137" s="60"/>
      <c r="J137" s="132"/>
      <c r="K137" s="60"/>
      <c r="L137" s="132"/>
      <c r="M137" s="60"/>
      <c r="N137" s="132"/>
      <c r="O137" s="60"/>
      <c r="P137" s="132"/>
      <c r="Q137" s="60"/>
      <c r="R137" s="132"/>
      <c r="S137" s="60"/>
      <c r="T137" s="132"/>
      <c r="U137" s="60"/>
      <c r="V137" s="132"/>
      <c r="W137" s="60"/>
      <c r="X137" s="132"/>
      <c r="Y137" s="60"/>
      <c r="Z137" s="132"/>
      <c r="AA137" s="60"/>
    </row>
    <row r="138" spans="1:27" s="52" customFormat="1" ht="15" x14ac:dyDescent="0.2">
      <c r="A138" s="60"/>
      <c r="B138" s="72">
        <v>1014</v>
      </c>
      <c r="C138" s="60" t="s">
        <v>168</v>
      </c>
      <c r="D138" s="54">
        <v>603</v>
      </c>
      <c r="E138" s="183">
        <v>603</v>
      </c>
      <c r="F138" s="113">
        <v>46.7</v>
      </c>
      <c r="G138" s="112">
        <f>H138-F138</f>
        <v>19.799999999999997</v>
      </c>
      <c r="H138" s="113">
        <v>66.5</v>
      </c>
      <c r="I138" s="112">
        <f>J138-H138</f>
        <v>25.799999999999997</v>
      </c>
      <c r="J138" s="113">
        <v>92.3</v>
      </c>
      <c r="K138" s="112">
        <f>L138-J138</f>
        <v>29.400000000000006</v>
      </c>
      <c r="L138" s="113">
        <v>121.7</v>
      </c>
      <c r="M138" s="112">
        <f t="shared" ref="M138:M156" si="228">N138-L138</f>
        <v>30.600000000000009</v>
      </c>
      <c r="N138" s="113">
        <v>152.30000000000001</v>
      </c>
      <c r="O138" s="112">
        <f>P138-N138</f>
        <v>-152.30000000000001</v>
      </c>
      <c r="P138" s="113">
        <v>0</v>
      </c>
      <c r="Q138" s="112">
        <f t="shared" ref="Q138:Q156" si="229">R138-P138</f>
        <v>199.7</v>
      </c>
      <c r="R138" s="113">
        <v>199.7</v>
      </c>
      <c r="S138" s="112">
        <f t="shared" ref="S138:S156" si="230">T138-R138</f>
        <v>20.200000000000017</v>
      </c>
      <c r="T138" s="113">
        <v>219.9</v>
      </c>
      <c r="U138" s="112">
        <f t="shared" ref="U138:U156" si="231">V138-T138</f>
        <v>21.799999999999983</v>
      </c>
      <c r="V138" s="113">
        <v>241.7</v>
      </c>
      <c r="W138" s="112">
        <f>X138-V138</f>
        <v>-241.7</v>
      </c>
      <c r="X138" s="113"/>
      <c r="Y138" s="112">
        <f>Z138-X138</f>
        <v>0</v>
      </c>
      <c r="Z138" s="113"/>
      <c r="AA138" s="280">
        <f t="shared" ref="AA138:AA157" si="232">(V138/E138)*100</f>
        <v>40.082918739635154</v>
      </c>
    </row>
    <row r="139" spans="1:27" s="52" customFormat="1" ht="15" hidden="1" customHeight="1" x14ac:dyDescent="0.2">
      <c r="A139" s="79"/>
      <c r="B139" s="82">
        <v>1031</v>
      </c>
      <c r="C139" s="79" t="s">
        <v>169</v>
      </c>
      <c r="D139" s="54"/>
      <c r="E139" s="183"/>
      <c r="F139" s="113"/>
      <c r="G139" s="112">
        <f>H139-F139</f>
        <v>0</v>
      </c>
      <c r="H139" s="113"/>
      <c r="I139" s="112">
        <f t="shared" ref="I139" si="233">J139-H139</f>
        <v>0</v>
      </c>
      <c r="J139" s="113"/>
      <c r="K139" s="112">
        <f>L139-J139</f>
        <v>0</v>
      </c>
      <c r="L139" s="113"/>
      <c r="M139" s="112">
        <f t="shared" si="228"/>
        <v>0</v>
      </c>
      <c r="N139" s="113"/>
      <c r="O139" s="112">
        <f>P139-N139</f>
        <v>0</v>
      </c>
      <c r="P139" s="113">
        <v>0</v>
      </c>
      <c r="Q139" s="112">
        <f t="shared" si="229"/>
        <v>0</v>
      </c>
      <c r="R139" s="113"/>
      <c r="S139" s="112">
        <f t="shared" si="230"/>
        <v>0</v>
      </c>
      <c r="T139" s="113"/>
      <c r="U139" s="112">
        <f t="shared" si="231"/>
        <v>0</v>
      </c>
      <c r="V139" s="113"/>
      <c r="W139" s="112">
        <f t="shared" ref="W139:W144" si="234">X139-V139</f>
        <v>0</v>
      </c>
      <c r="X139" s="113"/>
      <c r="Y139" s="112">
        <f t="shared" ref="Y139:Y144" si="235">Z139-X139</f>
        <v>0</v>
      </c>
      <c r="Z139" s="113"/>
      <c r="AA139" s="280" t="e">
        <f t="shared" si="232"/>
        <v>#DIV/0!</v>
      </c>
    </row>
    <row r="140" spans="1:27" s="52" customFormat="1" ht="15" hidden="1" x14ac:dyDescent="0.2">
      <c r="A140" s="60"/>
      <c r="B140" s="72">
        <v>1036</v>
      </c>
      <c r="C140" s="60" t="s">
        <v>170</v>
      </c>
      <c r="D140" s="54"/>
      <c r="E140" s="183"/>
      <c r="F140" s="113"/>
      <c r="G140" s="112">
        <f t="shared" ref="G140:G144" si="236">H140-F140</f>
        <v>0</v>
      </c>
      <c r="H140" s="113"/>
      <c r="I140" s="112">
        <f>J140-H140</f>
        <v>0</v>
      </c>
      <c r="J140" s="113"/>
      <c r="K140" s="112">
        <f>L140-J140</f>
        <v>0</v>
      </c>
      <c r="L140" s="113"/>
      <c r="M140" s="112">
        <f t="shared" si="228"/>
        <v>0</v>
      </c>
      <c r="N140" s="113"/>
      <c r="O140" s="112">
        <f>P140-N140</f>
        <v>0</v>
      </c>
      <c r="P140" s="113">
        <v>0</v>
      </c>
      <c r="Q140" s="112">
        <f t="shared" si="229"/>
        <v>0</v>
      </c>
      <c r="R140" s="113"/>
      <c r="S140" s="112">
        <f t="shared" si="230"/>
        <v>0</v>
      </c>
      <c r="T140" s="113"/>
      <c r="U140" s="112">
        <f t="shared" si="231"/>
        <v>0</v>
      </c>
      <c r="V140" s="113"/>
      <c r="W140" s="112">
        <f t="shared" si="234"/>
        <v>0</v>
      </c>
      <c r="X140" s="113"/>
      <c r="Y140" s="112">
        <f t="shared" si="235"/>
        <v>0</v>
      </c>
      <c r="Z140" s="113"/>
      <c r="AA140" s="280" t="e">
        <f t="shared" si="232"/>
        <v>#DIV/0!</v>
      </c>
    </row>
    <row r="141" spans="1:27" s="52" customFormat="1" ht="15" hidden="1" customHeight="1" x14ac:dyDescent="0.2">
      <c r="A141" s="79"/>
      <c r="B141" s="82">
        <v>1037</v>
      </c>
      <c r="C141" s="79" t="s">
        <v>171</v>
      </c>
      <c r="D141" s="54"/>
      <c r="E141" s="183"/>
      <c r="F141" s="113"/>
      <c r="G141" s="112">
        <f t="shared" si="236"/>
        <v>0</v>
      </c>
      <c r="H141" s="113"/>
      <c r="I141" s="112">
        <f>J141-H141</f>
        <v>0</v>
      </c>
      <c r="J141" s="113"/>
      <c r="K141" s="112">
        <f>L141-J141</f>
        <v>0</v>
      </c>
      <c r="L141" s="113"/>
      <c r="M141" s="112">
        <f t="shared" si="228"/>
        <v>0</v>
      </c>
      <c r="N141" s="113"/>
      <c r="O141" s="30">
        <v>0</v>
      </c>
      <c r="P141" s="113">
        <v>0</v>
      </c>
      <c r="Q141" s="112">
        <f t="shared" si="229"/>
        <v>0</v>
      </c>
      <c r="R141" s="113"/>
      <c r="S141" s="112">
        <f t="shared" si="230"/>
        <v>0</v>
      </c>
      <c r="T141" s="113"/>
      <c r="U141" s="112">
        <f t="shared" si="231"/>
        <v>0</v>
      </c>
      <c r="V141" s="113"/>
      <c r="W141" s="112">
        <f t="shared" si="234"/>
        <v>0</v>
      </c>
      <c r="X141" s="113"/>
      <c r="Y141" s="112">
        <f t="shared" si="235"/>
        <v>0</v>
      </c>
      <c r="Z141" s="113"/>
      <c r="AA141" s="280" t="e">
        <f t="shared" si="232"/>
        <v>#DIV/0!</v>
      </c>
    </row>
    <row r="142" spans="1:27" s="52" customFormat="1" ht="15" hidden="1" x14ac:dyDescent="0.2">
      <c r="A142" s="79"/>
      <c r="B142" s="82">
        <v>1039</v>
      </c>
      <c r="C142" s="79" t="s">
        <v>172</v>
      </c>
      <c r="D142" s="54"/>
      <c r="E142" s="183"/>
      <c r="F142" s="113"/>
      <c r="G142" s="112">
        <f t="shared" si="236"/>
        <v>0</v>
      </c>
      <c r="H142" s="113"/>
      <c r="I142" s="30">
        <v>0</v>
      </c>
      <c r="J142" s="113"/>
      <c r="K142" s="30">
        <v>0</v>
      </c>
      <c r="L142" s="113"/>
      <c r="M142" s="112">
        <f t="shared" si="228"/>
        <v>0</v>
      </c>
      <c r="N142" s="113"/>
      <c r="O142" s="30">
        <v>0</v>
      </c>
      <c r="P142" s="113">
        <v>0</v>
      </c>
      <c r="Q142" s="112">
        <f t="shared" si="229"/>
        <v>0</v>
      </c>
      <c r="R142" s="113"/>
      <c r="S142" s="112">
        <f t="shared" si="230"/>
        <v>0</v>
      </c>
      <c r="T142" s="113"/>
      <c r="U142" s="112">
        <f t="shared" si="231"/>
        <v>0</v>
      </c>
      <c r="V142" s="113"/>
      <c r="W142" s="112">
        <f t="shared" si="234"/>
        <v>0</v>
      </c>
      <c r="X142" s="113"/>
      <c r="Y142" s="112">
        <f t="shared" si="235"/>
        <v>0</v>
      </c>
      <c r="Z142" s="113"/>
      <c r="AA142" s="280" t="e">
        <f t="shared" si="232"/>
        <v>#DIV/0!</v>
      </c>
    </row>
    <row r="143" spans="1:27" s="52" customFormat="1" ht="18" hidden="1" customHeight="1" x14ac:dyDescent="0.2">
      <c r="A143" s="60"/>
      <c r="B143" s="72">
        <v>1036</v>
      </c>
      <c r="C143" s="79" t="s">
        <v>170</v>
      </c>
      <c r="D143" s="54"/>
      <c r="E143" s="183"/>
      <c r="F143" s="113"/>
      <c r="G143" s="112">
        <f t="shared" si="236"/>
        <v>0</v>
      </c>
      <c r="H143" s="113"/>
      <c r="I143" s="112">
        <f t="shared" ref="I143:I144" si="237">J143-H143</f>
        <v>0</v>
      </c>
      <c r="J143" s="113"/>
      <c r="K143" s="112">
        <f t="shared" ref="K143:K144" si="238">L143-J143</f>
        <v>0</v>
      </c>
      <c r="L143" s="113"/>
      <c r="M143" s="112">
        <f t="shared" si="228"/>
        <v>0</v>
      </c>
      <c r="N143" s="113"/>
      <c r="O143" s="112">
        <f t="shared" ref="O143:O144" si="239">P143-N143</f>
        <v>0</v>
      </c>
      <c r="P143" s="113">
        <v>0</v>
      </c>
      <c r="Q143" s="112">
        <f t="shared" si="229"/>
        <v>0</v>
      </c>
      <c r="R143" s="113"/>
      <c r="S143" s="112">
        <f t="shared" si="230"/>
        <v>0</v>
      </c>
      <c r="T143" s="113"/>
      <c r="U143" s="112">
        <f t="shared" si="231"/>
        <v>0</v>
      </c>
      <c r="V143" s="113"/>
      <c r="W143" s="112">
        <f t="shared" si="234"/>
        <v>0</v>
      </c>
      <c r="X143" s="113"/>
      <c r="Y143" s="112">
        <f t="shared" si="235"/>
        <v>0</v>
      </c>
      <c r="Z143" s="113"/>
      <c r="AA143" s="280" t="e">
        <f t="shared" si="232"/>
        <v>#DIV/0!</v>
      </c>
    </row>
    <row r="144" spans="1:27" s="52" customFormat="1" ht="18" hidden="1" customHeight="1" x14ac:dyDescent="0.2">
      <c r="A144" s="60"/>
      <c r="B144" s="72">
        <v>1037</v>
      </c>
      <c r="C144" s="79" t="s">
        <v>287</v>
      </c>
      <c r="D144" s="54"/>
      <c r="E144" s="183"/>
      <c r="F144" s="113"/>
      <c r="G144" s="112">
        <f t="shared" si="236"/>
        <v>0</v>
      </c>
      <c r="H144" s="113"/>
      <c r="I144" s="119">
        <f t="shared" si="237"/>
        <v>0</v>
      </c>
      <c r="J144" s="113"/>
      <c r="K144" s="119">
        <f t="shared" si="238"/>
        <v>0</v>
      </c>
      <c r="L144" s="113"/>
      <c r="M144" s="119">
        <f t="shared" si="228"/>
        <v>0</v>
      </c>
      <c r="N144" s="113"/>
      <c r="O144" s="119">
        <f t="shared" si="239"/>
        <v>0</v>
      </c>
      <c r="P144" s="113">
        <v>0</v>
      </c>
      <c r="Q144" s="119">
        <f t="shared" si="229"/>
        <v>0</v>
      </c>
      <c r="R144" s="113"/>
      <c r="S144" s="119">
        <f t="shared" si="230"/>
        <v>0</v>
      </c>
      <c r="T144" s="113"/>
      <c r="U144" s="112">
        <f t="shared" si="231"/>
        <v>0</v>
      </c>
      <c r="V144" s="113"/>
      <c r="W144" s="112">
        <f t="shared" si="234"/>
        <v>0</v>
      </c>
      <c r="X144" s="113"/>
      <c r="Y144" s="112">
        <f t="shared" si="235"/>
        <v>0</v>
      </c>
      <c r="Z144" s="113"/>
      <c r="AA144" s="280" t="e">
        <f t="shared" si="232"/>
        <v>#DIV/0!</v>
      </c>
    </row>
    <row r="145" spans="1:27" s="52" customFormat="1" ht="15" x14ac:dyDescent="0.2">
      <c r="A145" s="79"/>
      <c r="B145" s="82">
        <v>1070</v>
      </c>
      <c r="C145" s="79" t="s">
        <v>173</v>
      </c>
      <c r="D145" s="54">
        <v>10</v>
      </c>
      <c r="E145" s="183">
        <v>10</v>
      </c>
      <c r="F145" s="113">
        <v>0</v>
      </c>
      <c r="G145" s="112">
        <f>H145-F145</f>
        <v>0</v>
      </c>
      <c r="H145" s="113">
        <v>0</v>
      </c>
      <c r="I145" s="112">
        <f>J145-H145</f>
        <v>0</v>
      </c>
      <c r="J145" s="113">
        <v>0</v>
      </c>
      <c r="K145" s="112">
        <f>L145-J145</f>
        <v>0</v>
      </c>
      <c r="L145" s="113">
        <v>0</v>
      </c>
      <c r="M145" s="112">
        <f t="shared" si="228"/>
        <v>9</v>
      </c>
      <c r="N145" s="113">
        <v>9</v>
      </c>
      <c r="O145" s="112">
        <f>P145-N145</f>
        <v>-9</v>
      </c>
      <c r="P145" s="113">
        <v>0</v>
      </c>
      <c r="Q145" s="112">
        <f t="shared" si="229"/>
        <v>9</v>
      </c>
      <c r="R145" s="113">
        <v>9</v>
      </c>
      <c r="S145" s="112">
        <f t="shared" si="230"/>
        <v>0</v>
      </c>
      <c r="T145" s="113">
        <v>9</v>
      </c>
      <c r="U145" s="112">
        <f t="shared" si="231"/>
        <v>0</v>
      </c>
      <c r="V145" s="113">
        <v>9</v>
      </c>
      <c r="W145" s="112">
        <f>X145-V145</f>
        <v>-9</v>
      </c>
      <c r="X145" s="113"/>
      <c r="Y145" s="112">
        <f>Z145-X145</f>
        <v>0</v>
      </c>
      <c r="Z145" s="113"/>
      <c r="AA145" s="280">
        <f t="shared" si="232"/>
        <v>90</v>
      </c>
    </row>
    <row r="146" spans="1:27" s="52" customFormat="1" ht="15" hidden="1" x14ac:dyDescent="0.2">
      <c r="A146" s="79"/>
      <c r="B146" s="82">
        <v>2331</v>
      </c>
      <c r="C146" s="79" t="s">
        <v>174</v>
      </c>
      <c r="D146" s="54"/>
      <c r="E146" s="183"/>
      <c r="F146" s="113"/>
      <c r="G146" s="112">
        <f>H146-F146</f>
        <v>0</v>
      </c>
      <c r="H146" s="113"/>
      <c r="I146" s="112">
        <f t="shared" ref="I146" si="240">J146-H146</f>
        <v>0</v>
      </c>
      <c r="J146" s="113"/>
      <c r="K146" s="112">
        <f>L146-J146</f>
        <v>0</v>
      </c>
      <c r="L146" s="113"/>
      <c r="M146" s="112">
        <f t="shared" si="228"/>
        <v>0</v>
      </c>
      <c r="N146" s="113"/>
      <c r="O146" s="112">
        <f>P146-N146</f>
        <v>0</v>
      </c>
      <c r="P146" s="113">
        <v>0</v>
      </c>
      <c r="Q146" s="112">
        <f t="shared" si="229"/>
        <v>0</v>
      </c>
      <c r="R146" s="113"/>
      <c r="S146" s="112">
        <f t="shared" si="230"/>
        <v>0</v>
      </c>
      <c r="T146" s="113"/>
      <c r="U146" s="112">
        <f t="shared" si="231"/>
        <v>0</v>
      </c>
      <c r="V146" s="113"/>
      <c r="W146" s="112">
        <f t="shared" ref="W146:W152" si="241">X146-V146</f>
        <v>0</v>
      </c>
      <c r="X146" s="113"/>
      <c r="Y146" s="112">
        <f t="shared" ref="Y146:Y152" si="242">Z146-X146</f>
        <v>0</v>
      </c>
      <c r="Z146" s="113"/>
      <c r="AA146" s="280" t="e">
        <f t="shared" si="232"/>
        <v>#DIV/0!</v>
      </c>
    </row>
    <row r="147" spans="1:27" s="52" customFormat="1" ht="15" customHeight="1" x14ac:dyDescent="0.2">
      <c r="A147" s="79"/>
      <c r="B147" s="57">
        <v>2169</v>
      </c>
      <c r="C147" s="60" t="s">
        <v>185</v>
      </c>
      <c r="D147" s="54">
        <v>100</v>
      </c>
      <c r="E147" s="183">
        <v>100</v>
      </c>
      <c r="F147" s="113">
        <v>0</v>
      </c>
      <c r="G147" s="112">
        <f t="shared" ref="G147:G152" si="243">H147-F147</f>
        <v>0</v>
      </c>
      <c r="H147" s="113">
        <v>0</v>
      </c>
      <c r="I147" s="112">
        <f>J147-H147</f>
        <v>0</v>
      </c>
      <c r="J147" s="113">
        <v>0</v>
      </c>
      <c r="K147" s="112">
        <f>L147-J147</f>
        <v>0</v>
      </c>
      <c r="L147" s="113">
        <v>0</v>
      </c>
      <c r="M147" s="112">
        <f t="shared" si="228"/>
        <v>0</v>
      </c>
      <c r="N147" s="113">
        <v>0</v>
      </c>
      <c r="O147" s="112">
        <f>P147-N147</f>
        <v>0</v>
      </c>
      <c r="P147" s="113">
        <v>0</v>
      </c>
      <c r="Q147" s="112">
        <f t="shared" si="229"/>
        <v>0</v>
      </c>
      <c r="R147" s="113">
        <v>0</v>
      </c>
      <c r="S147" s="112">
        <f t="shared" si="230"/>
        <v>0</v>
      </c>
      <c r="T147" s="113">
        <v>0</v>
      </c>
      <c r="U147" s="112">
        <f t="shared" si="231"/>
        <v>0</v>
      </c>
      <c r="V147" s="113">
        <v>0</v>
      </c>
      <c r="W147" s="112">
        <f t="shared" si="241"/>
        <v>0</v>
      </c>
      <c r="X147" s="113"/>
      <c r="Y147" s="112">
        <f t="shared" si="242"/>
        <v>0</v>
      </c>
      <c r="Z147" s="113"/>
      <c r="AA147" s="280">
        <f t="shared" si="232"/>
        <v>0</v>
      </c>
    </row>
    <row r="148" spans="1:27" s="52" customFormat="1" ht="15" customHeight="1" x14ac:dyDescent="0.2">
      <c r="A148" s="60"/>
      <c r="B148" s="57">
        <v>3322</v>
      </c>
      <c r="C148" s="60" t="s">
        <v>265</v>
      </c>
      <c r="D148" s="54">
        <v>30</v>
      </c>
      <c r="E148" s="183">
        <v>30</v>
      </c>
      <c r="F148" s="113">
        <v>0</v>
      </c>
      <c r="G148" s="112">
        <f t="shared" si="243"/>
        <v>0</v>
      </c>
      <c r="H148" s="113">
        <v>0</v>
      </c>
      <c r="I148" s="112">
        <f>J148-H148</f>
        <v>0</v>
      </c>
      <c r="J148" s="113">
        <v>0</v>
      </c>
      <c r="K148" s="112">
        <f>L148-J148</f>
        <v>0</v>
      </c>
      <c r="L148" s="113">
        <v>0</v>
      </c>
      <c r="M148" s="112">
        <f t="shared" si="228"/>
        <v>0</v>
      </c>
      <c r="N148" s="113">
        <v>0</v>
      </c>
      <c r="O148" s="30">
        <v>0</v>
      </c>
      <c r="P148" s="113">
        <v>0</v>
      </c>
      <c r="Q148" s="112">
        <f t="shared" si="229"/>
        <v>0</v>
      </c>
      <c r="R148" s="113">
        <v>0</v>
      </c>
      <c r="S148" s="112">
        <f t="shared" si="230"/>
        <v>0</v>
      </c>
      <c r="T148" s="113">
        <v>0</v>
      </c>
      <c r="U148" s="112">
        <f t="shared" si="231"/>
        <v>0</v>
      </c>
      <c r="V148" s="113">
        <v>0</v>
      </c>
      <c r="W148" s="112">
        <f t="shared" si="241"/>
        <v>0</v>
      </c>
      <c r="X148" s="113"/>
      <c r="Y148" s="112">
        <f t="shared" si="242"/>
        <v>0</v>
      </c>
      <c r="Z148" s="113"/>
      <c r="AA148" s="280">
        <f t="shared" si="232"/>
        <v>0</v>
      </c>
    </row>
    <row r="149" spans="1:27" s="52" customFormat="1" ht="15" customHeight="1" x14ac:dyDescent="0.2">
      <c r="A149" s="79"/>
      <c r="B149" s="72">
        <v>3635</v>
      </c>
      <c r="C149" s="74" t="s">
        <v>113</v>
      </c>
      <c r="D149" s="54">
        <v>500</v>
      </c>
      <c r="E149" s="183">
        <v>500</v>
      </c>
      <c r="F149" s="113">
        <v>0</v>
      </c>
      <c r="G149" s="112">
        <f t="shared" si="243"/>
        <v>0</v>
      </c>
      <c r="H149" s="113">
        <v>0</v>
      </c>
      <c r="I149" s="30">
        <v>0</v>
      </c>
      <c r="J149" s="113">
        <v>0</v>
      </c>
      <c r="K149" s="30">
        <v>0</v>
      </c>
      <c r="L149" s="113">
        <v>0</v>
      </c>
      <c r="M149" s="112">
        <f t="shared" si="228"/>
        <v>0</v>
      </c>
      <c r="N149" s="113">
        <v>0</v>
      </c>
      <c r="O149" s="30">
        <v>0</v>
      </c>
      <c r="P149" s="113">
        <v>0</v>
      </c>
      <c r="Q149" s="112">
        <f t="shared" si="229"/>
        <v>0</v>
      </c>
      <c r="R149" s="113">
        <v>0</v>
      </c>
      <c r="S149" s="112">
        <f t="shared" si="230"/>
        <v>0</v>
      </c>
      <c r="T149" s="113">
        <v>0</v>
      </c>
      <c r="U149" s="112">
        <f t="shared" si="231"/>
        <v>0</v>
      </c>
      <c r="V149" s="113">
        <v>0</v>
      </c>
      <c r="W149" s="112">
        <f t="shared" si="241"/>
        <v>0</v>
      </c>
      <c r="X149" s="113"/>
      <c r="Y149" s="112">
        <f t="shared" si="242"/>
        <v>0</v>
      </c>
      <c r="Z149" s="113"/>
      <c r="AA149" s="280">
        <f t="shared" si="232"/>
        <v>0</v>
      </c>
    </row>
    <row r="150" spans="1:27" s="52" customFormat="1" ht="15" hidden="1" customHeight="1" x14ac:dyDescent="0.2">
      <c r="A150" s="79"/>
      <c r="B150" s="82">
        <v>3716</v>
      </c>
      <c r="C150" s="79" t="s">
        <v>314</v>
      </c>
      <c r="D150" s="54"/>
      <c r="E150" s="183"/>
      <c r="F150" s="113"/>
      <c r="G150" s="112">
        <f t="shared" si="243"/>
        <v>0</v>
      </c>
      <c r="H150" s="113"/>
      <c r="I150" s="112">
        <f t="shared" ref="I150:I152" si="244">J150-H150</f>
        <v>0</v>
      </c>
      <c r="J150" s="113"/>
      <c r="K150" s="112">
        <f t="shared" ref="K150:K152" si="245">L150-J150</f>
        <v>0</v>
      </c>
      <c r="L150" s="113"/>
      <c r="M150" s="112">
        <f t="shared" si="228"/>
        <v>0</v>
      </c>
      <c r="N150" s="113"/>
      <c r="O150" s="112">
        <f t="shared" ref="O150:O152" si="246">P150-N150</f>
        <v>0</v>
      </c>
      <c r="P150" s="113">
        <v>0</v>
      </c>
      <c r="Q150" s="112">
        <f t="shared" si="229"/>
        <v>0</v>
      </c>
      <c r="R150" s="113"/>
      <c r="S150" s="112">
        <f t="shared" si="230"/>
        <v>0</v>
      </c>
      <c r="T150" s="113"/>
      <c r="U150" s="112">
        <f t="shared" si="231"/>
        <v>0</v>
      </c>
      <c r="V150" s="113"/>
      <c r="W150" s="112">
        <f t="shared" si="241"/>
        <v>0</v>
      </c>
      <c r="X150" s="113"/>
      <c r="Y150" s="112">
        <f t="shared" si="242"/>
        <v>0</v>
      </c>
      <c r="Z150" s="113"/>
      <c r="AA150" s="280" t="e">
        <f t="shared" si="232"/>
        <v>#DIV/0!</v>
      </c>
    </row>
    <row r="151" spans="1:27" s="52" customFormat="1" ht="15" customHeight="1" x14ac:dyDescent="0.2">
      <c r="A151" s="79"/>
      <c r="B151" s="82">
        <v>3739</v>
      </c>
      <c r="C151" s="79" t="s">
        <v>175</v>
      </c>
      <c r="D151" s="54">
        <v>50</v>
      </c>
      <c r="E151" s="183">
        <v>50</v>
      </c>
      <c r="F151" s="113">
        <v>0</v>
      </c>
      <c r="G151" s="112">
        <f t="shared" si="243"/>
        <v>0</v>
      </c>
      <c r="H151" s="113">
        <v>0</v>
      </c>
      <c r="I151" s="119">
        <f t="shared" si="244"/>
        <v>0</v>
      </c>
      <c r="J151" s="113">
        <v>0</v>
      </c>
      <c r="K151" s="119">
        <f t="shared" si="245"/>
        <v>5.0999999999999996</v>
      </c>
      <c r="L151" s="113">
        <v>5.0999999999999996</v>
      </c>
      <c r="M151" s="119">
        <f t="shared" si="228"/>
        <v>0</v>
      </c>
      <c r="N151" s="113">
        <v>5.0999999999999996</v>
      </c>
      <c r="O151" s="119">
        <f t="shared" si="246"/>
        <v>-5.0999999999999996</v>
      </c>
      <c r="P151" s="113">
        <v>0</v>
      </c>
      <c r="Q151" s="119">
        <f t="shared" si="229"/>
        <v>5.0999999999999996</v>
      </c>
      <c r="R151" s="113">
        <v>5.0999999999999996</v>
      </c>
      <c r="S151" s="119">
        <f t="shared" si="230"/>
        <v>0</v>
      </c>
      <c r="T151" s="113">
        <v>5.0999999999999996</v>
      </c>
      <c r="U151" s="112">
        <f t="shared" si="231"/>
        <v>0</v>
      </c>
      <c r="V151" s="113">
        <v>5.0999999999999996</v>
      </c>
      <c r="W151" s="112">
        <f t="shared" si="241"/>
        <v>-5.0999999999999996</v>
      </c>
      <c r="X151" s="113"/>
      <c r="Y151" s="112">
        <f t="shared" si="242"/>
        <v>0</v>
      </c>
      <c r="Z151" s="113"/>
      <c r="AA151" s="280">
        <f t="shared" si="232"/>
        <v>10.199999999999999</v>
      </c>
    </row>
    <row r="152" spans="1:27" s="52" customFormat="1" ht="15" hidden="1" x14ac:dyDescent="0.2">
      <c r="A152" s="79"/>
      <c r="B152" s="82">
        <v>3744</v>
      </c>
      <c r="C152" s="79" t="s">
        <v>119</v>
      </c>
      <c r="D152" s="54"/>
      <c r="E152" s="183"/>
      <c r="F152" s="113"/>
      <c r="G152" s="119">
        <f t="shared" si="243"/>
        <v>0</v>
      </c>
      <c r="H152" s="113"/>
      <c r="I152" s="119">
        <f t="shared" si="244"/>
        <v>0</v>
      </c>
      <c r="J152" s="113"/>
      <c r="K152" s="119">
        <f t="shared" si="245"/>
        <v>0</v>
      </c>
      <c r="L152" s="113"/>
      <c r="M152" s="119">
        <f t="shared" si="228"/>
        <v>0</v>
      </c>
      <c r="N152" s="113"/>
      <c r="O152" s="119">
        <f t="shared" si="246"/>
        <v>0</v>
      </c>
      <c r="P152" s="113">
        <v>0</v>
      </c>
      <c r="Q152" s="119">
        <f t="shared" si="229"/>
        <v>0</v>
      </c>
      <c r="R152" s="113"/>
      <c r="S152" s="119">
        <f t="shared" si="230"/>
        <v>0</v>
      </c>
      <c r="T152" s="113"/>
      <c r="U152" s="119">
        <f t="shared" si="231"/>
        <v>0</v>
      </c>
      <c r="V152" s="113"/>
      <c r="W152" s="119">
        <f t="shared" si="241"/>
        <v>0</v>
      </c>
      <c r="X152" s="113"/>
      <c r="Y152" s="119">
        <f t="shared" si="242"/>
        <v>0</v>
      </c>
      <c r="Z152" s="113"/>
      <c r="AA152" s="280" t="e">
        <f t="shared" si="232"/>
        <v>#DIV/0!</v>
      </c>
    </row>
    <row r="153" spans="1:27" s="52" customFormat="1" ht="18" customHeight="1" x14ac:dyDescent="0.2">
      <c r="A153" s="60"/>
      <c r="B153" s="72">
        <v>3749</v>
      </c>
      <c r="C153" s="60" t="s">
        <v>176</v>
      </c>
      <c r="D153" s="54">
        <v>65</v>
      </c>
      <c r="E153" s="183">
        <v>65</v>
      </c>
      <c r="F153" s="113">
        <v>0</v>
      </c>
      <c r="G153" s="112">
        <f>H153-F153</f>
        <v>0</v>
      </c>
      <c r="H153" s="113">
        <v>0</v>
      </c>
      <c r="I153" s="112">
        <f>J153-H153</f>
        <v>0</v>
      </c>
      <c r="J153" s="113">
        <v>0</v>
      </c>
      <c r="K153" s="112">
        <f>L153-J153</f>
        <v>0</v>
      </c>
      <c r="L153" s="113">
        <v>0</v>
      </c>
      <c r="M153" s="112">
        <f t="shared" si="228"/>
        <v>0</v>
      </c>
      <c r="N153" s="113">
        <v>0</v>
      </c>
      <c r="O153" s="112">
        <f>P153-N153</f>
        <v>0</v>
      </c>
      <c r="P153" s="113">
        <v>0</v>
      </c>
      <c r="Q153" s="112">
        <f t="shared" si="229"/>
        <v>0</v>
      </c>
      <c r="R153" s="113">
        <v>0</v>
      </c>
      <c r="S153" s="112">
        <f t="shared" si="230"/>
        <v>0</v>
      </c>
      <c r="T153" s="113">
        <v>0</v>
      </c>
      <c r="U153" s="112">
        <f t="shared" si="231"/>
        <v>0</v>
      </c>
      <c r="V153" s="113">
        <v>0</v>
      </c>
      <c r="W153" s="112">
        <f>X153-V153</f>
        <v>0</v>
      </c>
      <c r="X153" s="113"/>
      <c r="Y153" s="112">
        <f>Z153-X153</f>
        <v>0</v>
      </c>
      <c r="Z153" s="113"/>
      <c r="AA153" s="280">
        <f t="shared" si="232"/>
        <v>0</v>
      </c>
    </row>
    <row r="154" spans="1:27" s="52" customFormat="1" ht="15" hidden="1" x14ac:dyDescent="0.2">
      <c r="A154" s="60"/>
      <c r="B154" s="72">
        <v>5272</v>
      </c>
      <c r="C154" s="60" t="s">
        <v>177</v>
      </c>
      <c r="D154" s="54"/>
      <c r="E154" s="183"/>
      <c r="F154" s="113"/>
      <c r="G154" s="112">
        <f t="shared" ref="G154:G156" si="247">H154-F154</f>
        <v>0</v>
      </c>
      <c r="H154" s="113"/>
      <c r="I154" s="112">
        <f t="shared" ref="I154:I156" si="248">J154-H154</f>
        <v>0</v>
      </c>
      <c r="J154" s="113"/>
      <c r="K154" s="112">
        <f t="shared" ref="K154:K156" si="249">L154-J154</f>
        <v>0</v>
      </c>
      <c r="L154" s="113"/>
      <c r="M154" s="112">
        <f t="shared" si="228"/>
        <v>0</v>
      </c>
      <c r="N154" s="113"/>
      <c r="O154" s="112">
        <f t="shared" ref="O154:O156" si="250">P154-N154</f>
        <v>0</v>
      </c>
      <c r="P154" s="113">
        <v>0</v>
      </c>
      <c r="Q154" s="112">
        <f t="shared" si="229"/>
        <v>0</v>
      </c>
      <c r="R154" s="113"/>
      <c r="S154" s="112">
        <f t="shared" si="230"/>
        <v>0</v>
      </c>
      <c r="T154" s="113"/>
      <c r="U154" s="112">
        <f t="shared" si="231"/>
        <v>0</v>
      </c>
      <c r="V154" s="113"/>
      <c r="W154" s="112">
        <f t="shared" ref="W154:W156" si="251">X154-V154</f>
        <v>0</v>
      </c>
      <c r="X154" s="113"/>
      <c r="Y154" s="112">
        <f t="shared" ref="Y154:Y156" si="252">Z154-X154</f>
        <v>0</v>
      </c>
      <c r="Z154" s="113"/>
      <c r="AA154" s="280" t="e">
        <f t="shared" si="232"/>
        <v>#DIV/0!</v>
      </c>
    </row>
    <row r="155" spans="1:27" s="52" customFormat="1" ht="15" hidden="1" x14ac:dyDescent="0.2">
      <c r="A155" s="79"/>
      <c r="B155" s="82">
        <v>6149</v>
      </c>
      <c r="C155" s="79" t="s">
        <v>422</v>
      </c>
      <c r="D155" s="54"/>
      <c r="E155" s="183"/>
      <c r="F155" s="113"/>
      <c r="G155" s="119">
        <f t="shared" ref="G155" si="253">H155-F155</f>
        <v>0</v>
      </c>
      <c r="H155" s="113"/>
      <c r="I155" s="119">
        <f t="shared" ref="I155" si="254">J155-H155</f>
        <v>0</v>
      </c>
      <c r="J155" s="113"/>
      <c r="K155" s="119">
        <f t="shared" ref="K155" si="255">L155-J155</f>
        <v>0</v>
      </c>
      <c r="L155" s="113"/>
      <c r="M155" s="119">
        <f t="shared" ref="M155" si="256">N155-L155</f>
        <v>0</v>
      </c>
      <c r="N155" s="113"/>
      <c r="O155" s="119">
        <f t="shared" ref="O155" si="257">P155-N155</f>
        <v>0</v>
      </c>
      <c r="P155" s="113">
        <v>0</v>
      </c>
      <c r="Q155" s="119">
        <f t="shared" ref="Q155" si="258">R155-P155</f>
        <v>0</v>
      </c>
      <c r="R155" s="113"/>
      <c r="S155" s="119">
        <f t="shared" ref="S155" si="259">T155-R155</f>
        <v>0</v>
      </c>
      <c r="T155" s="113"/>
      <c r="U155" s="119">
        <f t="shared" ref="U155" si="260">V155-T155</f>
        <v>0</v>
      </c>
      <c r="V155" s="113"/>
      <c r="W155" s="119">
        <f t="shared" ref="W155" si="261">X155-V155</f>
        <v>0</v>
      </c>
      <c r="X155" s="113"/>
      <c r="Y155" s="119">
        <f t="shared" ref="Y155" si="262">Z155-X155</f>
        <v>0</v>
      </c>
      <c r="Z155" s="113"/>
      <c r="AA155" s="280" t="e">
        <f t="shared" si="232"/>
        <v>#DIV/0!</v>
      </c>
    </row>
    <row r="156" spans="1:27" s="52" customFormat="1" ht="15.75" thickBot="1" x14ac:dyDescent="0.25">
      <c r="A156" s="79"/>
      <c r="B156" s="82">
        <v>6171</v>
      </c>
      <c r="C156" s="79" t="s">
        <v>178</v>
      </c>
      <c r="D156" s="54">
        <v>18662</v>
      </c>
      <c r="E156" s="183">
        <v>18662</v>
      </c>
      <c r="F156" s="113">
        <v>2730.9</v>
      </c>
      <c r="G156" s="119">
        <f t="shared" si="247"/>
        <v>1220.1999999999998</v>
      </c>
      <c r="H156" s="113">
        <v>3951.1</v>
      </c>
      <c r="I156" s="119">
        <f t="shared" si="248"/>
        <v>1545.6</v>
      </c>
      <c r="J156" s="113">
        <v>5496.7</v>
      </c>
      <c r="K156" s="119">
        <f t="shared" si="249"/>
        <v>1363.5</v>
      </c>
      <c r="L156" s="113">
        <v>6860.2</v>
      </c>
      <c r="M156" s="119">
        <f t="shared" si="228"/>
        <v>1352.5000000000009</v>
      </c>
      <c r="N156" s="113">
        <v>8212.7000000000007</v>
      </c>
      <c r="O156" s="119">
        <f t="shared" si="250"/>
        <v>-8212.7000000000007</v>
      </c>
      <c r="P156" s="113">
        <v>0</v>
      </c>
      <c r="Q156" s="119">
        <f t="shared" si="229"/>
        <v>11843.5</v>
      </c>
      <c r="R156" s="113">
        <v>11843.5</v>
      </c>
      <c r="S156" s="119">
        <f t="shared" si="230"/>
        <v>1521</v>
      </c>
      <c r="T156" s="113">
        <v>13364.5</v>
      </c>
      <c r="U156" s="119">
        <f t="shared" si="231"/>
        <v>1523.2999999999993</v>
      </c>
      <c r="V156" s="113">
        <v>14887.8</v>
      </c>
      <c r="W156" s="119">
        <f t="shared" si="251"/>
        <v>-14887.8</v>
      </c>
      <c r="X156" s="113"/>
      <c r="Y156" s="119">
        <f t="shared" si="252"/>
        <v>0</v>
      </c>
      <c r="Z156" s="113"/>
      <c r="AA156" s="280">
        <f t="shared" si="232"/>
        <v>79.776015432429531</v>
      </c>
    </row>
    <row r="157" spans="1:27" s="52" customFormat="1" ht="18.75" customHeight="1" thickTop="1" thickBot="1" x14ac:dyDescent="0.3">
      <c r="A157" s="80"/>
      <c r="B157" s="81"/>
      <c r="C157" s="90" t="s">
        <v>343</v>
      </c>
      <c r="D157" s="88">
        <f t="shared" ref="D157:F157" si="263">SUM(D138:D156)</f>
        <v>20020</v>
      </c>
      <c r="E157" s="186">
        <f t="shared" si="263"/>
        <v>20020</v>
      </c>
      <c r="F157" s="206">
        <f t="shared" si="263"/>
        <v>2777.6</v>
      </c>
      <c r="G157" s="88">
        <f t="shared" ref="G157:Z157" si="264">SUM(G138:G156)</f>
        <v>1239.9999999999998</v>
      </c>
      <c r="H157" s="206">
        <f t="shared" si="264"/>
        <v>4017.6</v>
      </c>
      <c r="I157" s="88">
        <f t="shared" si="264"/>
        <v>1571.3999999999999</v>
      </c>
      <c r="J157" s="206">
        <f t="shared" si="264"/>
        <v>5589</v>
      </c>
      <c r="K157" s="88">
        <f t="shared" si="264"/>
        <v>1398</v>
      </c>
      <c r="L157" s="206">
        <f t="shared" si="264"/>
        <v>6987</v>
      </c>
      <c r="M157" s="88">
        <f t="shared" si="264"/>
        <v>1392.1000000000008</v>
      </c>
      <c r="N157" s="206">
        <f t="shared" si="264"/>
        <v>8379.1</v>
      </c>
      <c r="O157" s="88">
        <f t="shared" si="264"/>
        <v>-8379.1</v>
      </c>
      <c r="P157" s="206">
        <f t="shared" si="264"/>
        <v>0</v>
      </c>
      <c r="Q157" s="88">
        <f t="shared" si="264"/>
        <v>12057.3</v>
      </c>
      <c r="R157" s="206">
        <f t="shared" si="264"/>
        <v>12057.3</v>
      </c>
      <c r="S157" s="88">
        <f t="shared" si="264"/>
        <v>1541.2</v>
      </c>
      <c r="T157" s="206">
        <f t="shared" si="264"/>
        <v>13598.5</v>
      </c>
      <c r="U157" s="88">
        <f t="shared" si="264"/>
        <v>1545.0999999999992</v>
      </c>
      <c r="V157" s="206">
        <f t="shared" si="264"/>
        <v>15143.599999999999</v>
      </c>
      <c r="W157" s="88">
        <f t="shared" si="264"/>
        <v>-15143.599999999999</v>
      </c>
      <c r="X157" s="206">
        <f t="shared" si="264"/>
        <v>0</v>
      </c>
      <c r="Y157" s="88">
        <f t="shared" si="264"/>
        <v>0</v>
      </c>
      <c r="Z157" s="206">
        <f t="shared" si="264"/>
        <v>0</v>
      </c>
      <c r="AA157" s="280">
        <f t="shared" si="232"/>
        <v>75.642357642357638</v>
      </c>
    </row>
    <row r="158" spans="1:27" s="52" customFormat="1" ht="15.75" customHeight="1" thickBot="1" x14ac:dyDescent="0.3">
      <c r="A158" s="69"/>
      <c r="B158" s="70"/>
      <c r="C158" s="95"/>
      <c r="D158" s="96"/>
      <c r="E158" s="96"/>
    </row>
    <row r="159" spans="1:27" s="52" customFormat="1" ht="10.5" hidden="1" customHeight="1" thickBot="1" x14ac:dyDescent="0.3">
      <c r="A159" s="69"/>
      <c r="B159" s="70"/>
      <c r="C159" s="95"/>
      <c r="D159" s="96"/>
      <c r="E159" s="96"/>
    </row>
    <row r="160" spans="1:27" s="52" customFormat="1" ht="12.75" hidden="1" customHeight="1" thickBot="1" x14ac:dyDescent="0.25">
      <c r="A160" s="69"/>
      <c r="B160" s="70"/>
      <c r="C160" s="69"/>
      <c r="D160" s="56"/>
      <c r="E160" s="56"/>
    </row>
    <row r="161" spans="1:27" s="69" customFormat="1" ht="15.75" hidden="1" customHeight="1" x14ac:dyDescent="0.2">
      <c r="B161" s="70"/>
      <c r="D161" s="56"/>
      <c r="E161" s="56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</row>
    <row r="162" spans="1:27" s="52" customFormat="1" ht="15.75" x14ac:dyDescent="0.25">
      <c r="A162" s="107" t="s">
        <v>14</v>
      </c>
      <c r="B162" s="108" t="s">
        <v>13</v>
      </c>
      <c r="C162" s="107" t="s">
        <v>12</v>
      </c>
      <c r="D162" s="236" t="s">
        <v>11</v>
      </c>
      <c r="E162" s="236" t="s">
        <v>11</v>
      </c>
      <c r="F162" s="20" t="s">
        <v>0</v>
      </c>
      <c r="G162" s="20" t="s">
        <v>0</v>
      </c>
      <c r="H162" s="20" t="s">
        <v>0</v>
      </c>
      <c r="I162" s="20" t="s">
        <v>0</v>
      </c>
      <c r="J162" s="20" t="s">
        <v>0</v>
      </c>
      <c r="K162" s="20" t="s">
        <v>0</v>
      </c>
      <c r="L162" s="20" t="s">
        <v>0</v>
      </c>
      <c r="M162" s="20" t="s">
        <v>0</v>
      </c>
      <c r="N162" s="20" t="s">
        <v>0</v>
      </c>
      <c r="O162" s="20" t="s">
        <v>0</v>
      </c>
      <c r="P162" s="20" t="s">
        <v>0</v>
      </c>
      <c r="Q162" s="20" t="s">
        <v>0</v>
      </c>
      <c r="R162" s="20" t="s">
        <v>0</v>
      </c>
      <c r="S162" s="20" t="s">
        <v>0</v>
      </c>
      <c r="T162" s="20" t="s">
        <v>0</v>
      </c>
      <c r="U162" s="20" t="s">
        <v>0</v>
      </c>
      <c r="V162" s="20" t="s">
        <v>0</v>
      </c>
      <c r="W162" s="20" t="s">
        <v>0</v>
      </c>
      <c r="X162" s="20" t="s">
        <v>0</v>
      </c>
      <c r="Y162" s="20" t="s">
        <v>0</v>
      </c>
      <c r="Z162" s="20" t="s">
        <v>0</v>
      </c>
      <c r="AA162" s="114" t="s">
        <v>350</v>
      </c>
    </row>
    <row r="163" spans="1:27" s="52" customFormat="1" ht="15.75" customHeight="1" thickBot="1" x14ac:dyDescent="0.3">
      <c r="A163" s="109"/>
      <c r="B163" s="110"/>
      <c r="C163" s="111"/>
      <c r="D163" s="237" t="s">
        <v>10</v>
      </c>
      <c r="E163" s="237" t="s">
        <v>9</v>
      </c>
      <c r="F163" s="223" t="s">
        <v>567</v>
      </c>
      <c r="G163" s="223" t="s">
        <v>568</v>
      </c>
      <c r="H163" s="223" t="s">
        <v>569</v>
      </c>
      <c r="I163" s="223" t="s">
        <v>570</v>
      </c>
      <c r="J163" s="223" t="s">
        <v>571</v>
      </c>
      <c r="K163" s="223" t="s">
        <v>572</v>
      </c>
      <c r="L163" s="223" t="s">
        <v>573</v>
      </c>
      <c r="M163" s="223" t="s">
        <v>574</v>
      </c>
      <c r="N163" s="223" t="s">
        <v>575</v>
      </c>
      <c r="O163" s="223" t="s">
        <v>576</v>
      </c>
      <c r="P163" s="223" t="s">
        <v>577</v>
      </c>
      <c r="Q163" s="223" t="s">
        <v>578</v>
      </c>
      <c r="R163" s="223" t="s">
        <v>579</v>
      </c>
      <c r="S163" s="223" t="s">
        <v>580</v>
      </c>
      <c r="T163" s="223" t="s">
        <v>581</v>
      </c>
      <c r="U163" s="223" t="s">
        <v>582</v>
      </c>
      <c r="V163" s="223" t="s">
        <v>583</v>
      </c>
      <c r="W163" s="223" t="s">
        <v>584</v>
      </c>
      <c r="X163" s="223" t="s">
        <v>585</v>
      </c>
      <c r="Y163" s="223" t="s">
        <v>586</v>
      </c>
      <c r="Z163" s="223" t="s">
        <v>587</v>
      </c>
      <c r="AA163" s="115" t="s">
        <v>351</v>
      </c>
    </row>
    <row r="164" spans="1:27" s="52" customFormat="1" ht="16.5" thickTop="1" x14ac:dyDescent="0.25">
      <c r="A164" s="58">
        <v>110</v>
      </c>
      <c r="B164" s="58"/>
      <c r="C164" s="93" t="s">
        <v>43</v>
      </c>
      <c r="D164" s="53"/>
      <c r="E164" s="195"/>
      <c r="F164" s="131"/>
      <c r="G164" s="129"/>
      <c r="H164" s="131"/>
      <c r="I164" s="129"/>
      <c r="J164" s="131"/>
      <c r="K164" s="129"/>
      <c r="L164" s="131"/>
      <c r="M164" s="129"/>
      <c r="N164" s="131"/>
      <c r="O164" s="129"/>
      <c r="P164" s="131"/>
      <c r="Q164" s="129"/>
      <c r="R164" s="131"/>
      <c r="S164" s="129"/>
      <c r="T164" s="131"/>
      <c r="U164" s="129"/>
      <c r="V164" s="131"/>
      <c r="W164" s="129"/>
      <c r="X164" s="131"/>
      <c r="Y164" s="129"/>
      <c r="Z164" s="131"/>
      <c r="AA164" s="129"/>
    </row>
    <row r="165" spans="1:27" s="52" customFormat="1" ht="15.75" x14ac:dyDescent="0.25">
      <c r="A165" s="58"/>
      <c r="B165" s="71"/>
      <c r="C165" s="93"/>
      <c r="D165" s="53"/>
      <c r="E165" s="195"/>
      <c r="F165" s="132"/>
      <c r="G165" s="60"/>
      <c r="H165" s="132"/>
      <c r="I165" s="60"/>
      <c r="J165" s="132"/>
      <c r="K165" s="60"/>
      <c r="L165" s="132"/>
      <c r="M165" s="60"/>
      <c r="N165" s="132"/>
      <c r="O165" s="60"/>
      <c r="P165" s="132"/>
      <c r="Q165" s="60"/>
      <c r="R165" s="132"/>
      <c r="S165" s="60"/>
      <c r="T165" s="132"/>
      <c r="U165" s="60"/>
      <c r="V165" s="132"/>
      <c r="W165" s="60"/>
      <c r="X165" s="132"/>
      <c r="Y165" s="60"/>
      <c r="Z165" s="132"/>
      <c r="AA165" s="60"/>
    </row>
    <row r="166" spans="1:27" s="52" customFormat="1" ht="15" x14ac:dyDescent="0.2">
      <c r="A166" s="58"/>
      <c r="B166" s="72">
        <v>2143</v>
      </c>
      <c r="C166" s="60" t="s">
        <v>323</v>
      </c>
      <c r="D166" s="54">
        <v>820</v>
      </c>
      <c r="E166" s="183">
        <v>820</v>
      </c>
      <c r="F166" s="113">
        <v>492.2</v>
      </c>
      <c r="G166" s="112">
        <f>H166-F166</f>
        <v>0</v>
      </c>
      <c r="H166" s="113">
        <v>492.2</v>
      </c>
      <c r="I166" s="112">
        <f>J166-H166</f>
        <v>0</v>
      </c>
      <c r="J166" s="113">
        <v>492.2</v>
      </c>
      <c r="K166" s="112"/>
      <c r="L166" s="113">
        <v>492.2</v>
      </c>
      <c r="M166" s="112">
        <f t="shared" ref="M166:M202" si="265">N166-L166</f>
        <v>0</v>
      </c>
      <c r="N166" s="113">
        <v>492.2</v>
      </c>
      <c r="O166" s="112">
        <f>P166-N166</f>
        <v>-492.2</v>
      </c>
      <c r="P166" s="113">
        <v>0</v>
      </c>
      <c r="Q166" s="112">
        <f t="shared" ref="Q166:Q202" si="266">R166-P166</f>
        <v>572.20000000000005</v>
      </c>
      <c r="R166" s="113">
        <v>572.20000000000005</v>
      </c>
      <c r="S166" s="112">
        <f t="shared" ref="S166:S202" si="267">T166-R166</f>
        <v>0</v>
      </c>
      <c r="T166" s="113">
        <v>572.20000000000005</v>
      </c>
      <c r="U166" s="112">
        <f t="shared" ref="U166:U202" si="268">V166-T166</f>
        <v>0</v>
      </c>
      <c r="V166" s="113">
        <v>572.20000000000005</v>
      </c>
      <c r="W166" s="112">
        <f>X166-V166</f>
        <v>-572.20000000000005</v>
      </c>
      <c r="X166" s="113"/>
      <c r="Y166" s="112">
        <f>Z166-X166</f>
        <v>0</v>
      </c>
      <c r="Z166" s="113"/>
      <c r="AA166" s="280">
        <f t="shared" ref="AA166:AA186" si="269">(V166/E166)*100</f>
        <v>69.780487804878049</v>
      </c>
    </row>
    <row r="167" spans="1:27" s="52" customFormat="1" ht="15" x14ac:dyDescent="0.2">
      <c r="A167" s="58"/>
      <c r="B167" s="72">
        <v>3111</v>
      </c>
      <c r="C167" s="60" t="s">
        <v>139</v>
      </c>
      <c r="D167" s="54">
        <v>8000</v>
      </c>
      <c r="E167" s="183">
        <v>9676</v>
      </c>
      <c r="F167" s="113">
        <v>1988.2</v>
      </c>
      <c r="G167" s="112">
        <f>H167-F167</f>
        <v>20.5</v>
      </c>
      <c r="H167" s="113">
        <v>2008.7</v>
      </c>
      <c r="I167" s="112">
        <f t="shared" ref="I167" si="270">J167-H167</f>
        <v>1997.9999999999998</v>
      </c>
      <c r="J167" s="113">
        <v>4006.7</v>
      </c>
      <c r="K167" s="112">
        <f>L167-J167</f>
        <v>5.9000000000000909</v>
      </c>
      <c r="L167" s="113">
        <v>4012.6</v>
      </c>
      <c r="M167" s="112">
        <f t="shared" si="265"/>
        <v>9.9999999999909051E-2</v>
      </c>
      <c r="N167" s="113">
        <v>4012.7</v>
      </c>
      <c r="O167" s="112">
        <f>P167-N167</f>
        <v>-4012.7</v>
      </c>
      <c r="P167" s="113">
        <v>0</v>
      </c>
      <c r="Q167" s="112">
        <f t="shared" si="266"/>
        <v>6014.6</v>
      </c>
      <c r="R167" s="113">
        <v>6014.6</v>
      </c>
      <c r="S167" s="112">
        <f t="shared" si="267"/>
        <v>481.09999999999945</v>
      </c>
      <c r="T167" s="113">
        <v>6495.7</v>
      </c>
      <c r="U167" s="112">
        <f t="shared" si="268"/>
        <v>2001.9000000000005</v>
      </c>
      <c r="V167" s="113">
        <v>8497.6</v>
      </c>
      <c r="W167" s="112">
        <f t="shared" ref="W167:W172" si="271">X167-V167</f>
        <v>-8497.6</v>
      </c>
      <c r="X167" s="113"/>
      <c r="Y167" s="112">
        <f t="shared" ref="Y167:Y172" si="272">Z167-X167</f>
        <v>0</v>
      </c>
      <c r="Z167" s="113"/>
      <c r="AA167" s="280">
        <f t="shared" si="269"/>
        <v>87.821413807358411</v>
      </c>
    </row>
    <row r="168" spans="1:27" s="52" customFormat="1" ht="15" x14ac:dyDescent="0.2">
      <c r="A168" s="58"/>
      <c r="B168" s="72">
        <v>3113</v>
      </c>
      <c r="C168" s="60" t="s">
        <v>140</v>
      </c>
      <c r="D168" s="54">
        <v>27670</v>
      </c>
      <c r="E168" s="183">
        <v>36108</v>
      </c>
      <c r="F168" s="113">
        <v>6909.2</v>
      </c>
      <c r="G168" s="112">
        <f t="shared" ref="G168:G172" si="273">H168-F168</f>
        <v>178.60000000000036</v>
      </c>
      <c r="H168" s="113">
        <v>7087.8</v>
      </c>
      <c r="I168" s="112">
        <f>J168-H168</f>
        <v>6908.9999999999991</v>
      </c>
      <c r="J168" s="113">
        <v>13996.8</v>
      </c>
      <c r="K168" s="112">
        <f>L168-J168</f>
        <v>8.6000000000003638</v>
      </c>
      <c r="L168" s="113">
        <v>14005.4</v>
      </c>
      <c r="M168" s="112">
        <f t="shared" si="265"/>
        <v>1455</v>
      </c>
      <c r="N168" s="113">
        <v>15460.4</v>
      </c>
      <c r="O168" s="112">
        <f>P168-N168</f>
        <v>-15460.4</v>
      </c>
      <c r="P168" s="113">
        <v>0</v>
      </c>
      <c r="Q168" s="112">
        <f t="shared" si="266"/>
        <v>22966.400000000001</v>
      </c>
      <c r="R168" s="113">
        <v>22966.400000000001</v>
      </c>
      <c r="S168" s="112">
        <f t="shared" si="267"/>
        <v>3431</v>
      </c>
      <c r="T168" s="113">
        <v>26397.4</v>
      </c>
      <c r="U168" s="112">
        <f t="shared" si="268"/>
        <v>7314.5999999999985</v>
      </c>
      <c r="V168" s="113">
        <v>33712</v>
      </c>
      <c r="W168" s="112">
        <f t="shared" si="271"/>
        <v>-33712</v>
      </c>
      <c r="X168" s="113"/>
      <c r="Y168" s="112">
        <f t="shared" si="272"/>
        <v>0</v>
      </c>
      <c r="Z168" s="113"/>
      <c r="AA168" s="280">
        <f t="shared" si="269"/>
        <v>93.364351390273626</v>
      </c>
    </row>
    <row r="169" spans="1:27" s="52" customFormat="1" ht="15" x14ac:dyDescent="0.2">
      <c r="A169" s="58"/>
      <c r="B169" s="72">
        <v>3231</v>
      </c>
      <c r="C169" s="60" t="s">
        <v>141</v>
      </c>
      <c r="D169" s="54">
        <v>540</v>
      </c>
      <c r="E169" s="183">
        <v>791.3</v>
      </c>
      <c r="F169" s="113">
        <v>135</v>
      </c>
      <c r="G169" s="112">
        <f t="shared" si="273"/>
        <v>0</v>
      </c>
      <c r="H169" s="113">
        <v>135</v>
      </c>
      <c r="I169" s="112">
        <f>J169-H169</f>
        <v>135</v>
      </c>
      <c r="J169" s="113">
        <v>270</v>
      </c>
      <c r="K169" s="112">
        <f>L169-J169</f>
        <v>0</v>
      </c>
      <c r="L169" s="113">
        <v>270</v>
      </c>
      <c r="M169" s="112">
        <f t="shared" si="265"/>
        <v>0</v>
      </c>
      <c r="N169" s="113">
        <v>270</v>
      </c>
      <c r="O169" s="30">
        <v>0</v>
      </c>
      <c r="P169" s="113">
        <v>0</v>
      </c>
      <c r="Q169" s="112">
        <f t="shared" si="266"/>
        <v>405</v>
      </c>
      <c r="R169" s="113">
        <v>405</v>
      </c>
      <c r="S169" s="112">
        <f t="shared" si="267"/>
        <v>237</v>
      </c>
      <c r="T169" s="113">
        <v>642</v>
      </c>
      <c r="U169" s="112">
        <f t="shared" si="268"/>
        <v>149.20000000000005</v>
      </c>
      <c r="V169" s="113">
        <v>791.2</v>
      </c>
      <c r="W169" s="112">
        <f t="shared" si="271"/>
        <v>-791.2</v>
      </c>
      <c r="X169" s="113"/>
      <c r="Y169" s="112">
        <f t="shared" si="272"/>
        <v>0</v>
      </c>
      <c r="Z169" s="113"/>
      <c r="AA169" s="280">
        <f t="shared" si="269"/>
        <v>99.987362567926212</v>
      </c>
    </row>
    <row r="170" spans="1:27" s="52" customFormat="1" ht="15" x14ac:dyDescent="0.2">
      <c r="A170" s="58"/>
      <c r="B170" s="72">
        <v>3313</v>
      </c>
      <c r="C170" s="60" t="s">
        <v>142</v>
      </c>
      <c r="D170" s="54">
        <v>1200</v>
      </c>
      <c r="E170" s="183">
        <v>1200</v>
      </c>
      <c r="F170" s="113">
        <v>0</v>
      </c>
      <c r="G170" s="112">
        <f t="shared" si="273"/>
        <v>600</v>
      </c>
      <c r="H170" s="113">
        <v>600</v>
      </c>
      <c r="I170" s="30">
        <v>0</v>
      </c>
      <c r="J170" s="113">
        <v>600</v>
      </c>
      <c r="K170" s="30">
        <v>0</v>
      </c>
      <c r="L170" s="113">
        <v>600</v>
      </c>
      <c r="M170" s="112">
        <f t="shared" si="265"/>
        <v>300</v>
      </c>
      <c r="N170" s="113">
        <v>900</v>
      </c>
      <c r="O170" s="30">
        <v>0</v>
      </c>
      <c r="P170" s="113">
        <v>0</v>
      </c>
      <c r="Q170" s="112">
        <f t="shared" si="266"/>
        <v>1200</v>
      </c>
      <c r="R170" s="113">
        <v>1200</v>
      </c>
      <c r="S170" s="112">
        <f t="shared" si="267"/>
        <v>0</v>
      </c>
      <c r="T170" s="113">
        <v>1200</v>
      </c>
      <c r="U170" s="112">
        <f t="shared" si="268"/>
        <v>0</v>
      </c>
      <c r="V170" s="113">
        <v>1200</v>
      </c>
      <c r="W170" s="112">
        <f t="shared" si="271"/>
        <v>-1200</v>
      </c>
      <c r="X170" s="113"/>
      <c r="Y170" s="112">
        <f t="shared" si="272"/>
        <v>0</v>
      </c>
      <c r="Z170" s="113"/>
      <c r="AA170" s="280">
        <f t="shared" si="269"/>
        <v>100</v>
      </c>
    </row>
    <row r="171" spans="1:27" s="52" customFormat="1" ht="15" x14ac:dyDescent="0.2">
      <c r="A171" s="58"/>
      <c r="B171" s="72">
        <v>3314</v>
      </c>
      <c r="C171" s="60" t="s">
        <v>143</v>
      </c>
      <c r="D171" s="54">
        <v>12332</v>
      </c>
      <c r="E171" s="183">
        <v>12631</v>
      </c>
      <c r="F171" s="113">
        <v>3083</v>
      </c>
      <c r="G171" s="112">
        <f t="shared" si="273"/>
        <v>0</v>
      </c>
      <c r="H171" s="113">
        <v>3083</v>
      </c>
      <c r="I171" s="112">
        <f t="shared" ref="I171:I172" si="274">J171-H171</f>
        <v>3083</v>
      </c>
      <c r="J171" s="113">
        <v>6166</v>
      </c>
      <c r="K171" s="112">
        <f t="shared" ref="K171:K172" si="275">L171-J171</f>
        <v>0</v>
      </c>
      <c r="L171" s="113">
        <v>6166</v>
      </c>
      <c r="M171" s="112">
        <f t="shared" si="265"/>
        <v>0</v>
      </c>
      <c r="N171" s="113">
        <v>6166</v>
      </c>
      <c r="O171" s="112">
        <f t="shared" ref="O171:O172" si="276">P171-N171</f>
        <v>-6166</v>
      </c>
      <c r="P171" s="113">
        <v>0</v>
      </c>
      <c r="Q171" s="112">
        <f t="shared" si="266"/>
        <v>9548</v>
      </c>
      <c r="R171" s="113">
        <v>9548</v>
      </c>
      <c r="S171" s="112">
        <f t="shared" si="267"/>
        <v>0</v>
      </c>
      <c r="T171" s="113">
        <v>9548</v>
      </c>
      <c r="U171" s="112">
        <f t="shared" si="268"/>
        <v>3083</v>
      </c>
      <c r="V171" s="113">
        <v>12631</v>
      </c>
      <c r="W171" s="112">
        <f t="shared" si="271"/>
        <v>-12631</v>
      </c>
      <c r="X171" s="113"/>
      <c r="Y171" s="112">
        <f t="shared" si="272"/>
        <v>0</v>
      </c>
      <c r="Z171" s="113"/>
      <c r="AA171" s="280">
        <f t="shared" si="269"/>
        <v>100</v>
      </c>
    </row>
    <row r="172" spans="1:27" s="52" customFormat="1" ht="15" x14ac:dyDescent="0.2">
      <c r="A172" s="58"/>
      <c r="B172" s="72">
        <v>3315</v>
      </c>
      <c r="C172" s="60" t="s">
        <v>144</v>
      </c>
      <c r="D172" s="54">
        <v>17993</v>
      </c>
      <c r="E172" s="183">
        <v>20215</v>
      </c>
      <c r="F172" s="113">
        <v>4769</v>
      </c>
      <c r="G172" s="112">
        <f t="shared" si="273"/>
        <v>0</v>
      </c>
      <c r="H172" s="113">
        <v>4769</v>
      </c>
      <c r="I172" s="119">
        <f t="shared" si="274"/>
        <v>4229</v>
      </c>
      <c r="J172" s="113">
        <v>8998</v>
      </c>
      <c r="K172" s="119">
        <f t="shared" si="275"/>
        <v>0</v>
      </c>
      <c r="L172" s="113">
        <v>8998</v>
      </c>
      <c r="M172" s="119">
        <f t="shared" si="265"/>
        <v>0</v>
      </c>
      <c r="N172" s="113">
        <v>8998</v>
      </c>
      <c r="O172" s="119">
        <f t="shared" si="276"/>
        <v>-8998</v>
      </c>
      <c r="P172" s="113">
        <v>0</v>
      </c>
      <c r="Q172" s="119">
        <f t="shared" si="266"/>
        <v>14264</v>
      </c>
      <c r="R172" s="113">
        <v>14264</v>
      </c>
      <c r="S172" s="119">
        <f t="shared" si="267"/>
        <v>1725</v>
      </c>
      <c r="T172" s="113">
        <v>15989</v>
      </c>
      <c r="U172" s="112">
        <f t="shared" si="268"/>
        <v>4226</v>
      </c>
      <c r="V172" s="113">
        <v>20215</v>
      </c>
      <c r="W172" s="112">
        <f t="shared" si="271"/>
        <v>-20215</v>
      </c>
      <c r="X172" s="113"/>
      <c r="Y172" s="112">
        <f t="shared" si="272"/>
        <v>0</v>
      </c>
      <c r="Z172" s="113"/>
      <c r="AA172" s="280">
        <f t="shared" si="269"/>
        <v>100</v>
      </c>
    </row>
    <row r="173" spans="1:27" s="52" customFormat="1" ht="15" x14ac:dyDescent="0.2">
      <c r="A173" s="58"/>
      <c r="B173" s="72">
        <v>3319</v>
      </c>
      <c r="C173" s="60" t="s">
        <v>145</v>
      </c>
      <c r="D173" s="54">
        <v>825</v>
      </c>
      <c r="E173" s="183">
        <v>800</v>
      </c>
      <c r="F173" s="113">
        <v>1.1000000000000001</v>
      </c>
      <c r="G173" s="112">
        <f>H173-F173</f>
        <v>51.6</v>
      </c>
      <c r="H173" s="113">
        <v>52.7</v>
      </c>
      <c r="I173" s="112">
        <f>J173-H173</f>
        <v>151.10000000000002</v>
      </c>
      <c r="J173" s="113">
        <v>203.8</v>
      </c>
      <c r="K173" s="112">
        <f>L173-J173</f>
        <v>6.7999999999999829</v>
      </c>
      <c r="L173" s="113">
        <v>210.6</v>
      </c>
      <c r="M173" s="112">
        <f t="shared" si="265"/>
        <v>2.2000000000000171</v>
      </c>
      <c r="N173" s="113">
        <v>212.8</v>
      </c>
      <c r="O173" s="112">
        <f>P173-N173</f>
        <v>-212.8</v>
      </c>
      <c r="P173" s="113">
        <v>0</v>
      </c>
      <c r="Q173" s="112">
        <f t="shared" si="266"/>
        <v>424.3</v>
      </c>
      <c r="R173" s="113">
        <v>424.3</v>
      </c>
      <c r="S173" s="112">
        <f t="shared" si="267"/>
        <v>1.8000000000000114</v>
      </c>
      <c r="T173" s="113">
        <v>426.1</v>
      </c>
      <c r="U173" s="112">
        <f t="shared" si="268"/>
        <v>2.2999999999999545</v>
      </c>
      <c r="V173" s="113">
        <v>428.4</v>
      </c>
      <c r="W173" s="112">
        <f>X173-V173</f>
        <v>-428.4</v>
      </c>
      <c r="X173" s="113"/>
      <c r="Y173" s="112">
        <f>Z173-X173</f>
        <v>0</v>
      </c>
      <c r="Z173" s="113"/>
      <c r="AA173" s="280">
        <f t="shared" si="269"/>
        <v>53.55</v>
      </c>
    </row>
    <row r="174" spans="1:27" s="52" customFormat="1" ht="15" x14ac:dyDescent="0.2">
      <c r="A174" s="58"/>
      <c r="B174" s="72">
        <v>3322</v>
      </c>
      <c r="C174" s="60" t="s">
        <v>146</v>
      </c>
      <c r="D174" s="54">
        <v>20</v>
      </c>
      <c r="E174" s="183">
        <v>20</v>
      </c>
      <c r="F174" s="113">
        <v>0</v>
      </c>
      <c r="G174" s="112">
        <f>H174-F174</f>
        <v>0</v>
      </c>
      <c r="H174" s="113">
        <v>0</v>
      </c>
      <c r="I174" s="112">
        <f t="shared" ref="I174" si="277">J174-H174</f>
        <v>0</v>
      </c>
      <c r="J174" s="113">
        <v>0</v>
      </c>
      <c r="K174" s="112">
        <f>L174-J174</f>
        <v>0</v>
      </c>
      <c r="L174" s="113">
        <v>0</v>
      </c>
      <c r="M174" s="112">
        <f t="shared" si="265"/>
        <v>0</v>
      </c>
      <c r="N174" s="113">
        <v>0</v>
      </c>
      <c r="O174" s="112">
        <f>P174-N174</f>
        <v>0</v>
      </c>
      <c r="P174" s="113">
        <v>0</v>
      </c>
      <c r="Q174" s="112">
        <f t="shared" si="266"/>
        <v>0</v>
      </c>
      <c r="R174" s="113">
        <v>0</v>
      </c>
      <c r="S174" s="112">
        <f t="shared" si="267"/>
        <v>0</v>
      </c>
      <c r="T174" s="113">
        <v>0</v>
      </c>
      <c r="U174" s="112">
        <f t="shared" si="268"/>
        <v>0</v>
      </c>
      <c r="V174" s="113">
        <v>0</v>
      </c>
      <c r="W174" s="112">
        <f t="shared" ref="W174:W181" si="278">X174-V174</f>
        <v>0</v>
      </c>
      <c r="X174" s="113"/>
      <c r="Y174" s="112">
        <f t="shared" ref="Y174:Y181" si="279">Z174-X174</f>
        <v>0</v>
      </c>
      <c r="Z174" s="113"/>
      <c r="AA174" s="280">
        <f t="shared" si="269"/>
        <v>0</v>
      </c>
    </row>
    <row r="175" spans="1:27" s="52" customFormat="1" ht="15" x14ac:dyDescent="0.2">
      <c r="A175" s="58"/>
      <c r="B175" s="72">
        <v>3326</v>
      </c>
      <c r="C175" s="60" t="s">
        <v>147</v>
      </c>
      <c r="D175" s="54">
        <v>20</v>
      </c>
      <c r="E175" s="183">
        <v>20</v>
      </c>
      <c r="F175" s="113">
        <v>0</v>
      </c>
      <c r="G175" s="112">
        <f t="shared" ref="G175:G181" si="280">H175-F175</f>
        <v>0</v>
      </c>
      <c r="H175" s="113">
        <v>0</v>
      </c>
      <c r="I175" s="112">
        <f>J175-H175</f>
        <v>0</v>
      </c>
      <c r="J175" s="113">
        <v>0</v>
      </c>
      <c r="K175" s="112">
        <f>L175-J175</f>
        <v>0</v>
      </c>
      <c r="L175" s="113">
        <v>0</v>
      </c>
      <c r="M175" s="112">
        <f t="shared" si="265"/>
        <v>0</v>
      </c>
      <c r="N175" s="113">
        <v>0</v>
      </c>
      <c r="O175" s="112">
        <f>P175-N175</f>
        <v>0</v>
      </c>
      <c r="P175" s="113">
        <v>0</v>
      </c>
      <c r="Q175" s="112">
        <f t="shared" si="266"/>
        <v>0</v>
      </c>
      <c r="R175" s="113">
        <v>0</v>
      </c>
      <c r="S175" s="112">
        <f t="shared" si="267"/>
        <v>0</v>
      </c>
      <c r="T175" s="113">
        <v>0</v>
      </c>
      <c r="U175" s="112">
        <f t="shared" si="268"/>
        <v>0</v>
      </c>
      <c r="V175" s="113">
        <v>0</v>
      </c>
      <c r="W175" s="112">
        <f t="shared" si="278"/>
        <v>0</v>
      </c>
      <c r="X175" s="113"/>
      <c r="Y175" s="112">
        <f t="shared" si="279"/>
        <v>0</v>
      </c>
      <c r="Z175" s="113"/>
      <c r="AA175" s="280">
        <f t="shared" si="269"/>
        <v>0</v>
      </c>
    </row>
    <row r="176" spans="1:27" s="52" customFormat="1" ht="15" x14ac:dyDescent="0.2">
      <c r="A176" s="58"/>
      <c r="B176" s="72">
        <v>3330</v>
      </c>
      <c r="C176" s="60" t="s">
        <v>148</v>
      </c>
      <c r="D176" s="54">
        <v>100</v>
      </c>
      <c r="E176" s="183">
        <v>100</v>
      </c>
      <c r="F176" s="113">
        <v>80</v>
      </c>
      <c r="G176" s="112">
        <f t="shared" si="280"/>
        <v>0</v>
      </c>
      <c r="H176" s="113">
        <v>80</v>
      </c>
      <c r="I176" s="112">
        <f>J176-H176</f>
        <v>0</v>
      </c>
      <c r="J176" s="113">
        <v>80</v>
      </c>
      <c r="K176" s="112">
        <f>L176-J176</f>
        <v>0</v>
      </c>
      <c r="L176" s="113">
        <v>80</v>
      </c>
      <c r="M176" s="112">
        <f t="shared" si="265"/>
        <v>0</v>
      </c>
      <c r="N176" s="113">
        <v>80</v>
      </c>
      <c r="O176" s="30">
        <v>0</v>
      </c>
      <c r="P176" s="113">
        <v>0</v>
      </c>
      <c r="Q176" s="112">
        <f t="shared" si="266"/>
        <v>80</v>
      </c>
      <c r="R176" s="113">
        <v>80</v>
      </c>
      <c r="S176" s="112">
        <f t="shared" si="267"/>
        <v>0</v>
      </c>
      <c r="T176" s="113">
        <v>80</v>
      </c>
      <c r="U176" s="112">
        <f t="shared" si="268"/>
        <v>0</v>
      </c>
      <c r="V176" s="113">
        <v>80</v>
      </c>
      <c r="W176" s="112">
        <f t="shared" si="278"/>
        <v>-80</v>
      </c>
      <c r="X176" s="113"/>
      <c r="Y176" s="112">
        <f t="shared" si="279"/>
        <v>0</v>
      </c>
      <c r="Z176" s="113"/>
      <c r="AA176" s="280">
        <f t="shared" si="269"/>
        <v>80</v>
      </c>
    </row>
    <row r="177" spans="1:27" s="52" customFormat="1" ht="15" x14ac:dyDescent="0.2">
      <c r="A177" s="58"/>
      <c r="B177" s="72">
        <v>3392</v>
      </c>
      <c r="C177" s="60" t="s">
        <v>149</v>
      </c>
      <c r="D177" s="54">
        <v>565</v>
      </c>
      <c r="E177" s="183">
        <v>545</v>
      </c>
      <c r="F177" s="113">
        <v>125</v>
      </c>
      <c r="G177" s="112">
        <f t="shared" si="280"/>
        <v>0</v>
      </c>
      <c r="H177" s="113">
        <v>125</v>
      </c>
      <c r="I177" s="30">
        <v>0</v>
      </c>
      <c r="J177" s="113">
        <v>250</v>
      </c>
      <c r="K177" s="30">
        <v>0</v>
      </c>
      <c r="L177" s="113">
        <v>250</v>
      </c>
      <c r="M177" s="112">
        <f t="shared" si="265"/>
        <v>0</v>
      </c>
      <c r="N177" s="113">
        <v>250</v>
      </c>
      <c r="O177" s="30">
        <v>0</v>
      </c>
      <c r="P177" s="113">
        <v>0</v>
      </c>
      <c r="Q177" s="112">
        <f t="shared" si="266"/>
        <v>375</v>
      </c>
      <c r="R177" s="113">
        <v>375</v>
      </c>
      <c r="S177" s="112">
        <f t="shared" si="267"/>
        <v>0</v>
      </c>
      <c r="T177" s="113">
        <v>375</v>
      </c>
      <c r="U177" s="112">
        <f t="shared" si="268"/>
        <v>125</v>
      </c>
      <c r="V177" s="113">
        <v>500</v>
      </c>
      <c r="W177" s="112">
        <f t="shared" si="278"/>
        <v>-500</v>
      </c>
      <c r="X177" s="113"/>
      <c r="Y177" s="112">
        <f t="shared" si="279"/>
        <v>0</v>
      </c>
      <c r="Z177" s="113"/>
      <c r="AA177" s="280">
        <f t="shared" si="269"/>
        <v>91.743119266055047</v>
      </c>
    </row>
    <row r="178" spans="1:27" s="52" customFormat="1" ht="15" x14ac:dyDescent="0.2">
      <c r="A178" s="58"/>
      <c r="B178" s="72">
        <v>3412</v>
      </c>
      <c r="C178" s="60" t="s">
        <v>264</v>
      </c>
      <c r="D178" s="54">
        <v>23945</v>
      </c>
      <c r="E178" s="183">
        <v>32156</v>
      </c>
      <c r="F178" s="113">
        <v>5714</v>
      </c>
      <c r="G178" s="112">
        <f t="shared" si="280"/>
        <v>0</v>
      </c>
      <c r="H178" s="113">
        <v>5714</v>
      </c>
      <c r="I178" s="112">
        <f t="shared" ref="I178:I181" si="281">J178-H178</f>
        <v>6479.5</v>
      </c>
      <c r="J178" s="113">
        <v>12193.5</v>
      </c>
      <c r="K178" s="112">
        <f t="shared" ref="K178:K181" si="282">L178-J178</f>
        <v>0</v>
      </c>
      <c r="L178" s="113">
        <v>12193.5</v>
      </c>
      <c r="M178" s="112">
        <f t="shared" si="265"/>
        <v>0</v>
      </c>
      <c r="N178" s="113">
        <v>12193.5</v>
      </c>
      <c r="O178" s="112">
        <f t="shared" ref="O178:O181" si="283">P178-N178</f>
        <v>-12193.5</v>
      </c>
      <c r="P178" s="113">
        <v>0</v>
      </c>
      <c r="Q178" s="112">
        <f t="shared" si="266"/>
        <v>19972</v>
      </c>
      <c r="R178" s="113">
        <v>19972</v>
      </c>
      <c r="S178" s="112">
        <f t="shared" si="267"/>
        <v>820</v>
      </c>
      <c r="T178" s="113">
        <v>20792</v>
      </c>
      <c r="U178" s="112">
        <f t="shared" si="268"/>
        <v>6073</v>
      </c>
      <c r="V178" s="113">
        <v>26865</v>
      </c>
      <c r="W178" s="112">
        <f t="shared" si="278"/>
        <v>-26865</v>
      </c>
      <c r="X178" s="113"/>
      <c r="Y178" s="112">
        <f t="shared" si="279"/>
        <v>0</v>
      </c>
      <c r="Z178" s="113"/>
      <c r="AA178" s="280">
        <f t="shared" si="269"/>
        <v>83.545839034705807</v>
      </c>
    </row>
    <row r="179" spans="1:27" s="52" customFormat="1" ht="15" x14ac:dyDescent="0.2">
      <c r="A179" s="58"/>
      <c r="B179" s="72">
        <v>3412</v>
      </c>
      <c r="C179" s="60" t="s">
        <v>260</v>
      </c>
      <c r="D179" s="54">
        <v>110</v>
      </c>
      <c r="E179" s="183">
        <v>135</v>
      </c>
      <c r="F179" s="113">
        <v>20.2</v>
      </c>
      <c r="G179" s="112">
        <f t="shared" si="280"/>
        <v>3.8000000000000007</v>
      </c>
      <c r="H179" s="113">
        <v>24</v>
      </c>
      <c r="I179" s="119">
        <f t="shared" si="281"/>
        <v>15.799999999999997</v>
      </c>
      <c r="J179" s="113">
        <v>39.799999999999997</v>
      </c>
      <c r="K179" s="119">
        <f t="shared" si="282"/>
        <v>3.3000000000000043</v>
      </c>
      <c r="L179" s="113">
        <v>43.1</v>
      </c>
      <c r="M179" s="119">
        <f t="shared" si="265"/>
        <v>3.7999999999999972</v>
      </c>
      <c r="N179" s="113">
        <v>46.9</v>
      </c>
      <c r="O179" s="119">
        <f t="shared" si="283"/>
        <v>-46.9</v>
      </c>
      <c r="P179" s="113">
        <v>0</v>
      </c>
      <c r="Q179" s="119">
        <f t="shared" si="266"/>
        <v>68.7</v>
      </c>
      <c r="R179" s="113">
        <v>68.7</v>
      </c>
      <c r="S179" s="119">
        <f t="shared" si="267"/>
        <v>3.7999999999999972</v>
      </c>
      <c r="T179" s="113">
        <v>72.5</v>
      </c>
      <c r="U179" s="112">
        <f t="shared" si="268"/>
        <v>22.299999999999997</v>
      </c>
      <c r="V179" s="113">
        <v>94.8</v>
      </c>
      <c r="W179" s="112">
        <f t="shared" si="278"/>
        <v>-94.8</v>
      </c>
      <c r="X179" s="113"/>
      <c r="Y179" s="112">
        <f t="shared" si="279"/>
        <v>0</v>
      </c>
      <c r="Z179" s="113"/>
      <c r="AA179" s="280">
        <f t="shared" si="269"/>
        <v>70.222222222222214</v>
      </c>
    </row>
    <row r="180" spans="1:27" s="52" customFormat="1" ht="15" hidden="1" x14ac:dyDescent="0.2">
      <c r="A180" s="58"/>
      <c r="B180" s="72">
        <v>3412</v>
      </c>
      <c r="C180" s="60" t="s">
        <v>423</v>
      </c>
      <c r="D180" s="54"/>
      <c r="E180" s="183"/>
      <c r="F180" s="113"/>
      <c r="G180" s="112">
        <f t="shared" ref="G180" si="284">H180-F180</f>
        <v>0</v>
      </c>
      <c r="H180" s="113"/>
      <c r="I180" s="119">
        <f t="shared" ref="I180" si="285">J180-H180</f>
        <v>0</v>
      </c>
      <c r="J180" s="113"/>
      <c r="K180" s="119">
        <f t="shared" ref="K180" si="286">L180-J180</f>
        <v>0</v>
      </c>
      <c r="L180" s="113"/>
      <c r="M180" s="119">
        <f t="shared" ref="M180" si="287">N180-L180</f>
        <v>0</v>
      </c>
      <c r="N180" s="113"/>
      <c r="O180" s="119">
        <f t="shared" ref="O180" si="288">P180-N180</f>
        <v>0</v>
      </c>
      <c r="P180" s="113">
        <v>0</v>
      </c>
      <c r="Q180" s="119">
        <f t="shared" ref="Q180" si="289">R180-P180</f>
        <v>0</v>
      </c>
      <c r="R180" s="113"/>
      <c r="S180" s="119">
        <f t="shared" ref="S180" si="290">T180-R180</f>
        <v>0</v>
      </c>
      <c r="T180" s="113"/>
      <c r="U180" s="112">
        <f t="shared" ref="U180" si="291">V180-T180</f>
        <v>0</v>
      </c>
      <c r="V180" s="113"/>
      <c r="W180" s="112">
        <f t="shared" ref="W180" si="292">X180-V180</f>
        <v>0</v>
      </c>
      <c r="X180" s="113"/>
      <c r="Y180" s="112">
        <f t="shared" ref="Y180" si="293">Z180-X180</f>
        <v>0</v>
      </c>
      <c r="Z180" s="113"/>
      <c r="AA180" s="280" t="e">
        <f t="shared" si="269"/>
        <v>#DIV/0!</v>
      </c>
    </row>
    <row r="181" spans="1:27" s="52" customFormat="1" ht="15" hidden="1" x14ac:dyDescent="0.2">
      <c r="A181" s="58"/>
      <c r="B181" s="72">
        <v>3412</v>
      </c>
      <c r="C181" s="60" t="s">
        <v>415</v>
      </c>
      <c r="D181" s="54"/>
      <c r="E181" s="183"/>
      <c r="F181" s="113"/>
      <c r="G181" s="112">
        <f t="shared" si="280"/>
        <v>0</v>
      </c>
      <c r="H181" s="113"/>
      <c r="I181" s="119">
        <f t="shared" si="281"/>
        <v>0</v>
      </c>
      <c r="J181" s="113"/>
      <c r="K181" s="119">
        <f t="shared" si="282"/>
        <v>0</v>
      </c>
      <c r="L181" s="113"/>
      <c r="M181" s="119">
        <f t="shared" si="265"/>
        <v>0</v>
      </c>
      <c r="N181" s="113"/>
      <c r="O181" s="119">
        <f t="shared" si="283"/>
        <v>0</v>
      </c>
      <c r="P181" s="113">
        <v>0</v>
      </c>
      <c r="Q181" s="119">
        <f t="shared" si="266"/>
        <v>0</v>
      </c>
      <c r="R181" s="113"/>
      <c r="S181" s="119">
        <f t="shared" si="267"/>
        <v>0</v>
      </c>
      <c r="T181" s="113"/>
      <c r="U181" s="112">
        <f t="shared" si="268"/>
        <v>0</v>
      </c>
      <c r="V181" s="113"/>
      <c r="W181" s="112">
        <f t="shared" si="278"/>
        <v>0</v>
      </c>
      <c r="X181" s="113"/>
      <c r="Y181" s="112">
        <f t="shared" si="279"/>
        <v>0</v>
      </c>
      <c r="Z181" s="113"/>
      <c r="AA181" s="280" t="e">
        <f t="shared" si="269"/>
        <v>#DIV/0!</v>
      </c>
    </row>
    <row r="182" spans="1:27" s="52" customFormat="1" ht="15" x14ac:dyDescent="0.2">
      <c r="A182" s="58"/>
      <c r="B182" s="72">
        <v>3419</v>
      </c>
      <c r="C182" s="60" t="s">
        <v>256</v>
      </c>
      <c r="D182" s="54">
        <v>800</v>
      </c>
      <c r="E182" s="183">
        <v>322</v>
      </c>
      <c r="F182" s="113">
        <v>120</v>
      </c>
      <c r="G182" s="112">
        <f>H182-F182</f>
        <v>100</v>
      </c>
      <c r="H182" s="113">
        <v>220</v>
      </c>
      <c r="I182" s="112">
        <f>J182-H182</f>
        <v>37</v>
      </c>
      <c r="J182" s="113">
        <v>257</v>
      </c>
      <c r="K182" s="112">
        <f>L182-J182</f>
        <v>0</v>
      </c>
      <c r="L182" s="113">
        <v>257</v>
      </c>
      <c r="M182" s="112">
        <f t="shared" si="265"/>
        <v>0</v>
      </c>
      <c r="N182" s="113">
        <v>257</v>
      </c>
      <c r="O182" s="112">
        <f>P182-N182</f>
        <v>-257</v>
      </c>
      <c r="P182" s="113">
        <v>0</v>
      </c>
      <c r="Q182" s="112">
        <f t="shared" si="266"/>
        <v>267</v>
      </c>
      <c r="R182" s="113">
        <v>267</v>
      </c>
      <c r="S182" s="112">
        <f t="shared" si="267"/>
        <v>0</v>
      </c>
      <c r="T182" s="113">
        <v>267</v>
      </c>
      <c r="U182" s="112">
        <f t="shared" si="268"/>
        <v>0</v>
      </c>
      <c r="V182" s="113">
        <v>267</v>
      </c>
      <c r="W182" s="112">
        <f>X182-V182</f>
        <v>-267</v>
      </c>
      <c r="X182" s="113"/>
      <c r="Y182" s="112">
        <f>Z182-X182</f>
        <v>0</v>
      </c>
      <c r="Z182" s="113"/>
      <c r="AA182" s="280">
        <f t="shared" si="269"/>
        <v>82.919254658385086</v>
      </c>
    </row>
    <row r="183" spans="1:27" s="52" customFormat="1" ht="15" x14ac:dyDescent="0.2">
      <c r="A183" s="58"/>
      <c r="B183" s="72">
        <v>3421</v>
      </c>
      <c r="C183" s="60" t="s">
        <v>255</v>
      </c>
      <c r="D183" s="54">
        <v>12700</v>
      </c>
      <c r="E183" s="183">
        <v>13371</v>
      </c>
      <c r="F183" s="113">
        <v>175</v>
      </c>
      <c r="G183" s="112">
        <f t="shared" ref="G183:G202" si="294">H183-F183</f>
        <v>7441</v>
      </c>
      <c r="H183" s="113">
        <v>7616</v>
      </c>
      <c r="I183" s="112">
        <f t="shared" ref="I183:I189" si="295">J183-H183</f>
        <v>1310</v>
      </c>
      <c r="J183" s="113">
        <v>8926</v>
      </c>
      <c r="K183" s="112">
        <f t="shared" ref="K183:K189" si="296">L183-J183</f>
        <v>30</v>
      </c>
      <c r="L183" s="113">
        <v>8956</v>
      </c>
      <c r="M183" s="112">
        <f t="shared" si="265"/>
        <v>595</v>
      </c>
      <c r="N183" s="113">
        <v>9551</v>
      </c>
      <c r="O183" s="112">
        <f t="shared" ref="O183:O188" si="297">P183-N183</f>
        <v>-9551</v>
      </c>
      <c r="P183" s="113">
        <v>0</v>
      </c>
      <c r="Q183" s="112">
        <f t="shared" si="266"/>
        <v>12973</v>
      </c>
      <c r="R183" s="113">
        <v>12973</v>
      </c>
      <c r="S183" s="112">
        <f t="shared" si="267"/>
        <v>150</v>
      </c>
      <c r="T183" s="113">
        <v>13123</v>
      </c>
      <c r="U183" s="112">
        <f t="shared" si="268"/>
        <v>0</v>
      </c>
      <c r="V183" s="113">
        <v>13123</v>
      </c>
      <c r="W183" s="112">
        <f t="shared" ref="W183:W202" si="298">X183-V183</f>
        <v>-13123</v>
      </c>
      <c r="X183" s="113"/>
      <c r="Y183" s="112">
        <f t="shared" ref="Y183:Y202" si="299">Z183-X183</f>
        <v>0</v>
      </c>
      <c r="Z183" s="113"/>
      <c r="AA183" s="280">
        <f t="shared" si="269"/>
        <v>98.145239697853555</v>
      </c>
    </row>
    <row r="184" spans="1:27" s="52" customFormat="1" ht="15" x14ac:dyDescent="0.2">
      <c r="A184" s="58"/>
      <c r="B184" s="72">
        <v>3429</v>
      </c>
      <c r="C184" s="60" t="s">
        <v>150</v>
      </c>
      <c r="D184" s="54">
        <v>2700</v>
      </c>
      <c r="E184" s="183">
        <v>2507</v>
      </c>
      <c r="F184" s="113">
        <v>1005</v>
      </c>
      <c r="G184" s="112">
        <f t="shared" si="294"/>
        <v>37</v>
      </c>
      <c r="H184" s="113">
        <v>1042</v>
      </c>
      <c r="I184" s="112">
        <f t="shared" si="295"/>
        <v>25</v>
      </c>
      <c r="J184" s="113">
        <v>1067</v>
      </c>
      <c r="K184" s="112">
        <f t="shared" si="296"/>
        <v>57</v>
      </c>
      <c r="L184" s="113">
        <v>1124</v>
      </c>
      <c r="M184" s="112">
        <f t="shared" si="265"/>
        <v>143</v>
      </c>
      <c r="N184" s="113">
        <v>1267</v>
      </c>
      <c r="O184" s="112">
        <f t="shared" si="297"/>
        <v>-1267</v>
      </c>
      <c r="P184" s="113">
        <v>0</v>
      </c>
      <c r="Q184" s="112">
        <f t="shared" si="266"/>
        <v>1161.7</v>
      </c>
      <c r="R184" s="113">
        <v>1161.7</v>
      </c>
      <c r="S184" s="112">
        <f t="shared" si="267"/>
        <v>-10</v>
      </c>
      <c r="T184" s="113">
        <v>1151.7</v>
      </c>
      <c r="U184" s="112">
        <f t="shared" si="268"/>
        <v>80</v>
      </c>
      <c r="V184" s="113">
        <v>1231.7</v>
      </c>
      <c r="W184" s="112">
        <f t="shared" si="298"/>
        <v>-1231.7</v>
      </c>
      <c r="X184" s="113"/>
      <c r="Y184" s="112">
        <f t="shared" si="299"/>
        <v>0</v>
      </c>
      <c r="Z184" s="113"/>
      <c r="AA184" s="280">
        <f t="shared" si="269"/>
        <v>49.130434782608695</v>
      </c>
    </row>
    <row r="185" spans="1:27" s="52" customFormat="1" ht="15" hidden="1" x14ac:dyDescent="0.2">
      <c r="A185" s="58"/>
      <c r="B185" s="72">
        <v>3639</v>
      </c>
      <c r="C185" s="60" t="s">
        <v>446</v>
      </c>
      <c r="D185" s="54"/>
      <c r="E185" s="183"/>
      <c r="F185" s="113"/>
      <c r="G185" s="112">
        <f t="shared" si="294"/>
        <v>0</v>
      </c>
      <c r="H185" s="113"/>
      <c r="I185" s="112">
        <f t="shared" si="295"/>
        <v>0</v>
      </c>
      <c r="J185" s="113"/>
      <c r="K185" s="112">
        <f t="shared" si="296"/>
        <v>0</v>
      </c>
      <c r="L185" s="113"/>
      <c r="M185" s="112">
        <f t="shared" si="265"/>
        <v>0</v>
      </c>
      <c r="N185" s="113"/>
      <c r="O185" s="112">
        <f t="shared" si="297"/>
        <v>0</v>
      </c>
      <c r="P185" s="113">
        <v>0</v>
      </c>
      <c r="Q185" s="112">
        <f t="shared" si="266"/>
        <v>0</v>
      </c>
      <c r="R185" s="113"/>
      <c r="S185" s="112">
        <f t="shared" si="267"/>
        <v>0</v>
      </c>
      <c r="T185" s="113"/>
      <c r="U185" s="112">
        <f t="shared" si="268"/>
        <v>0</v>
      </c>
      <c r="V185" s="113"/>
      <c r="W185" s="112">
        <f t="shared" si="298"/>
        <v>0</v>
      </c>
      <c r="X185" s="113"/>
      <c r="Y185" s="112">
        <f t="shared" si="299"/>
        <v>0</v>
      </c>
      <c r="Z185" s="113"/>
      <c r="AA185" s="280" t="e">
        <f t="shared" si="269"/>
        <v>#DIV/0!</v>
      </c>
    </row>
    <row r="186" spans="1:27" s="52" customFormat="1" ht="15" x14ac:dyDescent="0.2">
      <c r="A186" s="58"/>
      <c r="B186" s="82">
        <v>3900</v>
      </c>
      <c r="C186" s="79" t="s">
        <v>445</v>
      </c>
      <c r="D186" s="54">
        <v>774</v>
      </c>
      <c r="E186" s="183">
        <v>774</v>
      </c>
      <c r="F186" s="113">
        <v>0</v>
      </c>
      <c r="G186" s="112">
        <f t="shared" ref="G186:G187" si="300">H186-F186</f>
        <v>0</v>
      </c>
      <c r="H186" s="113">
        <v>0</v>
      </c>
      <c r="I186" s="112">
        <f t="shared" ref="I186:I187" si="301">J186-H186</f>
        <v>0</v>
      </c>
      <c r="J186" s="113">
        <v>0</v>
      </c>
      <c r="K186" s="112">
        <f t="shared" ref="K186:K187" si="302">L186-J186</f>
        <v>0</v>
      </c>
      <c r="L186" s="113">
        <v>0</v>
      </c>
      <c r="M186" s="112">
        <f t="shared" ref="M186:M187" si="303">N186-L186</f>
        <v>387</v>
      </c>
      <c r="N186" s="113">
        <v>387</v>
      </c>
      <c r="O186" s="112">
        <f t="shared" ref="O186:O187" si="304">P186-N186</f>
        <v>-387</v>
      </c>
      <c r="P186" s="113">
        <v>0</v>
      </c>
      <c r="Q186" s="112">
        <f t="shared" ref="Q186:Q187" si="305">R186-P186</f>
        <v>387</v>
      </c>
      <c r="R186" s="113">
        <v>387</v>
      </c>
      <c r="S186" s="112">
        <f t="shared" ref="S186:S187" si="306">T186-R186</f>
        <v>0</v>
      </c>
      <c r="T186" s="113">
        <v>387</v>
      </c>
      <c r="U186" s="112">
        <f t="shared" ref="U186:U187" si="307">V186-T186</f>
        <v>0</v>
      </c>
      <c r="V186" s="113">
        <v>387</v>
      </c>
      <c r="W186" s="112">
        <f t="shared" ref="W186:W187" si="308">X186-V186</f>
        <v>-387</v>
      </c>
      <c r="X186" s="113"/>
      <c r="Y186" s="112">
        <f t="shared" ref="Y186:Y187" si="309">Z186-X186</f>
        <v>0</v>
      </c>
      <c r="Z186" s="113"/>
      <c r="AA186" s="280">
        <f t="shared" si="269"/>
        <v>50</v>
      </c>
    </row>
    <row r="187" spans="1:27" s="52" customFormat="1" ht="15" hidden="1" x14ac:dyDescent="0.2">
      <c r="A187" s="58"/>
      <c r="B187" s="82">
        <v>4312</v>
      </c>
      <c r="C187" s="79" t="s">
        <v>509</v>
      </c>
      <c r="D187" s="54"/>
      <c r="E187" s="183"/>
      <c r="F187" s="113"/>
      <c r="G187" s="112">
        <f t="shared" si="300"/>
        <v>0</v>
      </c>
      <c r="H187" s="113"/>
      <c r="I187" s="112">
        <f t="shared" si="301"/>
        <v>0</v>
      </c>
      <c r="J187" s="113"/>
      <c r="K187" s="112">
        <f t="shared" si="302"/>
        <v>0</v>
      </c>
      <c r="L187" s="113"/>
      <c r="M187" s="112">
        <f t="shared" si="303"/>
        <v>0</v>
      </c>
      <c r="N187" s="113"/>
      <c r="O187" s="112">
        <f t="shared" si="304"/>
        <v>0</v>
      </c>
      <c r="P187" s="113">
        <v>0</v>
      </c>
      <c r="Q187" s="112">
        <f t="shared" si="305"/>
        <v>0</v>
      </c>
      <c r="R187" s="113"/>
      <c r="S187" s="112">
        <f t="shared" si="306"/>
        <v>0</v>
      </c>
      <c r="T187" s="113"/>
      <c r="U187" s="112">
        <f t="shared" si="307"/>
        <v>0</v>
      </c>
      <c r="V187" s="113"/>
      <c r="W187" s="112">
        <f t="shared" si="308"/>
        <v>0</v>
      </c>
      <c r="X187" s="113"/>
      <c r="Y187" s="112">
        <f t="shared" si="309"/>
        <v>0</v>
      </c>
      <c r="Z187" s="113"/>
      <c r="AA187" s="112" t="e">
        <f t="shared" ref="AA187" si="310">(Z187/E187)*100</f>
        <v>#DIV/0!</v>
      </c>
    </row>
    <row r="188" spans="1:27" s="52" customFormat="1" ht="15" x14ac:dyDescent="0.2">
      <c r="A188" s="58"/>
      <c r="B188" s="82">
        <v>4351</v>
      </c>
      <c r="C188" s="79" t="s">
        <v>160</v>
      </c>
      <c r="D188" s="54">
        <v>1700</v>
      </c>
      <c r="E188" s="183">
        <v>1700</v>
      </c>
      <c r="F188" s="113">
        <v>0</v>
      </c>
      <c r="G188" s="112">
        <f t="shared" si="294"/>
        <v>0</v>
      </c>
      <c r="H188" s="113">
        <v>0</v>
      </c>
      <c r="I188" s="112">
        <f t="shared" si="295"/>
        <v>0</v>
      </c>
      <c r="J188" s="113">
        <v>0</v>
      </c>
      <c r="K188" s="112">
        <f t="shared" si="296"/>
        <v>0</v>
      </c>
      <c r="L188" s="113">
        <v>0</v>
      </c>
      <c r="M188" s="112">
        <f t="shared" si="265"/>
        <v>850</v>
      </c>
      <c r="N188" s="113">
        <v>850</v>
      </c>
      <c r="O188" s="112">
        <f t="shared" si="297"/>
        <v>-850</v>
      </c>
      <c r="P188" s="113">
        <v>0</v>
      </c>
      <c r="Q188" s="112">
        <f t="shared" si="266"/>
        <v>850</v>
      </c>
      <c r="R188" s="113">
        <v>850</v>
      </c>
      <c r="S188" s="112">
        <f t="shared" si="267"/>
        <v>0</v>
      </c>
      <c r="T188" s="113">
        <v>850</v>
      </c>
      <c r="U188" s="112">
        <f t="shared" si="268"/>
        <v>0</v>
      </c>
      <c r="V188" s="113">
        <v>850</v>
      </c>
      <c r="W188" s="112">
        <f t="shared" si="298"/>
        <v>-850</v>
      </c>
      <c r="X188" s="113"/>
      <c r="Y188" s="112">
        <f t="shared" si="299"/>
        <v>0</v>
      </c>
      <c r="Z188" s="113"/>
      <c r="AA188" s="280">
        <f t="shared" ref="AA188:AA203" si="311">(V188/E188)*100</f>
        <v>50</v>
      </c>
    </row>
    <row r="189" spans="1:27" s="52" customFormat="1" ht="15" x14ac:dyDescent="0.2">
      <c r="A189" s="58"/>
      <c r="B189" s="82">
        <v>4356</v>
      </c>
      <c r="C189" s="79" t="s">
        <v>258</v>
      </c>
      <c r="D189" s="54">
        <v>773</v>
      </c>
      <c r="E189" s="183">
        <v>2303</v>
      </c>
      <c r="F189" s="113">
        <v>47.6</v>
      </c>
      <c r="G189" s="112">
        <f t="shared" si="294"/>
        <v>0</v>
      </c>
      <c r="H189" s="113">
        <v>47.6</v>
      </c>
      <c r="I189" s="112">
        <f t="shared" si="295"/>
        <v>243.79999999999998</v>
      </c>
      <c r="J189" s="113">
        <v>291.39999999999998</v>
      </c>
      <c r="K189" s="112">
        <f t="shared" si="296"/>
        <v>0</v>
      </c>
      <c r="L189" s="113">
        <v>291.39999999999998</v>
      </c>
      <c r="M189" s="112">
        <f t="shared" si="265"/>
        <v>528.6</v>
      </c>
      <c r="N189" s="113">
        <v>820</v>
      </c>
      <c r="O189" s="30">
        <v>0</v>
      </c>
      <c r="P189" s="113">
        <v>0</v>
      </c>
      <c r="Q189" s="112">
        <f t="shared" si="266"/>
        <v>1731.5</v>
      </c>
      <c r="R189" s="113">
        <v>1731.5</v>
      </c>
      <c r="S189" s="112">
        <f t="shared" si="267"/>
        <v>0</v>
      </c>
      <c r="T189" s="113">
        <v>1731.5</v>
      </c>
      <c r="U189" s="112">
        <f t="shared" si="268"/>
        <v>0</v>
      </c>
      <c r="V189" s="113">
        <v>1731.5</v>
      </c>
      <c r="W189" s="112">
        <f t="shared" si="298"/>
        <v>-1731.5</v>
      </c>
      <c r="X189" s="113"/>
      <c r="Y189" s="112">
        <f t="shared" si="299"/>
        <v>0</v>
      </c>
      <c r="Z189" s="113"/>
      <c r="AA189" s="280">
        <f t="shared" si="311"/>
        <v>75.184541901867135</v>
      </c>
    </row>
    <row r="190" spans="1:27" s="52" customFormat="1" ht="15" x14ac:dyDescent="0.2">
      <c r="A190" s="58"/>
      <c r="B190" s="82">
        <v>4357</v>
      </c>
      <c r="C190" s="79" t="s">
        <v>259</v>
      </c>
      <c r="D190" s="54">
        <v>21064</v>
      </c>
      <c r="E190" s="183">
        <v>54771.9</v>
      </c>
      <c r="F190" s="113">
        <v>11275.7</v>
      </c>
      <c r="G190" s="112">
        <f t="shared" si="294"/>
        <v>0</v>
      </c>
      <c r="H190" s="113">
        <v>11275.7</v>
      </c>
      <c r="I190" s="30">
        <v>0</v>
      </c>
      <c r="J190" s="113">
        <v>16445.2</v>
      </c>
      <c r="K190" s="30">
        <v>0</v>
      </c>
      <c r="L190" s="113">
        <v>16445.2</v>
      </c>
      <c r="M190" s="112">
        <f t="shared" si="265"/>
        <v>8151.2999999999993</v>
      </c>
      <c r="N190" s="113">
        <v>24596.5</v>
      </c>
      <c r="O190" s="30">
        <v>0</v>
      </c>
      <c r="P190" s="113">
        <v>0</v>
      </c>
      <c r="Q190" s="112">
        <f t="shared" si="266"/>
        <v>41809.800000000003</v>
      </c>
      <c r="R190" s="113">
        <v>41809.800000000003</v>
      </c>
      <c r="S190" s="112">
        <f t="shared" si="267"/>
        <v>0</v>
      </c>
      <c r="T190" s="113">
        <v>41809.800000000003</v>
      </c>
      <c r="U190" s="112">
        <f t="shared" si="268"/>
        <v>0</v>
      </c>
      <c r="V190" s="113">
        <v>41809.800000000003</v>
      </c>
      <c r="W190" s="112">
        <f t="shared" si="298"/>
        <v>-41809.800000000003</v>
      </c>
      <c r="X190" s="113"/>
      <c r="Y190" s="112">
        <f t="shared" si="299"/>
        <v>0</v>
      </c>
      <c r="Z190" s="113"/>
      <c r="AA190" s="280">
        <f t="shared" si="311"/>
        <v>76.334397747750216</v>
      </c>
    </row>
    <row r="191" spans="1:27" s="52" customFormat="1" ht="15" x14ac:dyDescent="0.2">
      <c r="A191" s="58"/>
      <c r="B191" s="82">
        <v>4359</v>
      </c>
      <c r="C191" s="79" t="s">
        <v>261</v>
      </c>
      <c r="D191" s="54">
        <v>2834</v>
      </c>
      <c r="E191" s="183">
        <v>4377.7</v>
      </c>
      <c r="F191" s="113">
        <v>47.4</v>
      </c>
      <c r="G191" s="112">
        <f t="shared" si="294"/>
        <v>0</v>
      </c>
      <c r="H191" s="113">
        <v>47.4</v>
      </c>
      <c r="I191" s="112">
        <f t="shared" ref="I191:I198" si="312">J191-H191</f>
        <v>238.70000000000002</v>
      </c>
      <c r="J191" s="113">
        <v>286.10000000000002</v>
      </c>
      <c r="K191" s="112">
        <f t="shared" ref="K191:K198" si="313">L191-J191</f>
        <v>0</v>
      </c>
      <c r="L191" s="113">
        <v>286.10000000000002</v>
      </c>
      <c r="M191" s="112">
        <f t="shared" si="265"/>
        <v>1540.6</v>
      </c>
      <c r="N191" s="113">
        <v>1826.7</v>
      </c>
      <c r="O191" s="112">
        <f t="shared" ref="O191:O196" si="314">P191-N191</f>
        <v>-1826.7</v>
      </c>
      <c r="P191" s="113">
        <v>0</v>
      </c>
      <c r="Q191" s="112">
        <f t="shared" si="266"/>
        <v>2682.4</v>
      </c>
      <c r="R191" s="113">
        <v>2682.4</v>
      </c>
      <c r="S191" s="112">
        <f t="shared" si="267"/>
        <v>0</v>
      </c>
      <c r="T191" s="113">
        <v>2682.4</v>
      </c>
      <c r="U191" s="112">
        <f t="shared" si="268"/>
        <v>0</v>
      </c>
      <c r="V191" s="113">
        <v>2682.4</v>
      </c>
      <c r="W191" s="112">
        <f t="shared" si="298"/>
        <v>-2682.4</v>
      </c>
      <c r="X191" s="113"/>
      <c r="Y191" s="112">
        <f t="shared" si="299"/>
        <v>0</v>
      </c>
      <c r="Z191" s="113"/>
      <c r="AA191" s="280">
        <f t="shared" si="311"/>
        <v>61.274185074354115</v>
      </c>
    </row>
    <row r="192" spans="1:27" s="52" customFormat="1" ht="15" hidden="1" x14ac:dyDescent="0.2">
      <c r="A192" s="58"/>
      <c r="B192" s="82">
        <v>5269</v>
      </c>
      <c r="C192" s="79" t="s">
        <v>537</v>
      </c>
      <c r="D192" s="54"/>
      <c r="E192" s="183"/>
      <c r="F192" s="113"/>
      <c r="G192" s="112">
        <f t="shared" si="294"/>
        <v>0</v>
      </c>
      <c r="H192" s="113"/>
      <c r="I192" s="112">
        <f t="shared" si="312"/>
        <v>0</v>
      </c>
      <c r="J192" s="113"/>
      <c r="K192" s="112">
        <f t="shared" si="313"/>
        <v>0</v>
      </c>
      <c r="L192" s="113"/>
      <c r="M192" s="112">
        <f t="shared" si="265"/>
        <v>0</v>
      </c>
      <c r="N192" s="113"/>
      <c r="O192" s="112">
        <f t="shared" si="314"/>
        <v>0</v>
      </c>
      <c r="P192" s="113">
        <v>0</v>
      </c>
      <c r="Q192" s="112">
        <f t="shared" si="266"/>
        <v>0</v>
      </c>
      <c r="R192" s="113"/>
      <c r="S192" s="112">
        <f t="shared" si="267"/>
        <v>0</v>
      </c>
      <c r="T192" s="113"/>
      <c r="U192" s="112">
        <f t="shared" si="268"/>
        <v>0</v>
      </c>
      <c r="V192" s="113"/>
      <c r="W192" s="112">
        <f t="shared" si="298"/>
        <v>0</v>
      </c>
      <c r="X192" s="113"/>
      <c r="Y192" s="112">
        <f t="shared" si="299"/>
        <v>0</v>
      </c>
      <c r="Z192" s="113"/>
      <c r="AA192" s="280" t="e">
        <f t="shared" si="311"/>
        <v>#DIV/0!</v>
      </c>
    </row>
    <row r="193" spans="1:27" s="52" customFormat="1" ht="15" hidden="1" x14ac:dyDescent="0.2">
      <c r="A193" s="58"/>
      <c r="B193" s="82">
        <v>4379</v>
      </c>
      <c r="C193" s="79" t="s">
        <v>401</v>
      </c>
      <c r="D193" s="54"/>
      <c r="E193" s="183"/>
      <c r="F193" s="113"/>
      <c r="G193" s="112">
        <f t="shared" ref="G193" si="315">H193-F193</f>
        <v>0</v>
      </c>
      <c r="H193" s="113"/>
      <c r="I193" s="112">
        <f t="shared" ref="I193" si="316">J193-H193</f>
        <v>0</v>
      </c>
      <c r="J193" s="113"/>
      <c r="K193" s="112">
        <f t="shared" ref="K193" si="317">L193-J193</f>
        <v>0</v>
      </c>
      <c r="L193" s="113"/>
      <c r="M193" s="112">
        <f t="shared" ref="M193" si="318">N193-L193</f>
        <v>0</v>
      </c>
      <c r="N193" s="113"/>
      <c r="O193" s="112">
        <f t="shared" ref="O193" si="319">P193-N193</f>
        <v>0</v>
      </c>
      <c r="P193" s="113">
        <v>0</v>
      </c>
      <c r="Q193" s="112">
        <f t="shared" ref="Q193" si="320">R193-P193</f>
        <v>0</v>
      </c>
      <c r="R193" s="113"/>
      <c r="S193" s="112">
        <f t="shared" ref="S193" si="321">T193-R193</f>
        <v>0</v>
      </c>
      <c r="T193" s="113"/>
      <c r="U193" s="112">
        <f t="shared" ref="U193" si="322">V193-T193</f>
        <v>0</v>
      </c>
      <c r="V193" s="113"/>
      <c r="W193" s="112">
        <f t="shared" ref="W193" si="323">X193-V193</f>
        <v>0</v>
      </c>
      <c r="X193" s="113"/>
      <c r="Y193" s="112">
        <f t="shared" ref="Y193" si="324">Z193-X193</f>
        <v>0</v>
      </c>
      <c r="Z193" s="113"/>
      <c r="AA193" s="280" t="e">
        <f t="shared" si="311"/>
        <v>#DIV/0!</v>
      </c>
    </row>
    <row r="194" spans="1:27" s="52" customFormat="1" ht="15" customHeight="1" x14ac:dyDescent="0.2">
      <c r="A194" s="60"/>
      <c r="B194" s="72">
        <v>6171</v>
      </c>
      <c r="C194" s="60" t="s">
        <v>488</v>
      </c>
      <c r="D194" s="54">
        <v>19802</v>
      </c>
      <c r="E194" s="183">
        <v>21525</v>
      </c>
      <c r="F194" s="113">
        <v>2700.5</v>
      </c>
      <c r="G194" s="112">
        <f t="shared" si="294"/>
        <v>1048.0999999999999</v>
      </c>
      <c r="H194" s="113">
        <v>3748.6</v>
      </c>
      <c r="I194" s="112">
        <f t="shared" si="312"/>
        <v>892.20000000000027</v>
      </c>
      <c r="J194" s="113">
        <v>4640.8</v>
      </c>
      <c r="K194" s="112">
        <f t="shared" si="313"/>
        <v>1192.5999999999995</v>
      </c>
      <c r="L194" s="113">
        <v>5833.4</v>
      </c>
      <c r="M194" s="112">
        <f t="shared" si="265"/>
        <v>2026.7000000000007</v>
      </c>
      <c r="N194" s="113">
        <v>7860.1</v>
      </c>
      <c r="O194" s="112">
        <f t="shared" si="314"/>
        <v>-7860.1</v>
      </c>
      <c r="P194" s="113">
        <v>0</v>
      </c>
      <c r="Q194" s="112">
        <f t="shared" si="266"/>
        <v>10992.4</v>
      </c>
      <c r="R194" s="113">
        <v>10992.4</v>
      </c>
      <c r="S194" s="112">
        <f t="shared" si="267"/>
        <v>1033.8000000000011</v>
      </c>
      <c r="T194" s="113">
        <v>12026.2</v>
      </c>
      <c r="U194" s="112">
        <f t="shared" si="268"/>
        <v>2013.1999999999989</v>
      </c>
      <c r="V194" s="113">
        <v>14039.4</v>
      </c>
      <c r="W194" s="112">
        <f t="shared" si="298"/>
        <v>-14039.4</v>
      </c>
      <c r="X194" s="113"/>
      <c r="Y194" s="112">
        <f t="shared" si="299"/>
        <v>0</v>
      </c>
      <c r="Z194" s="113"/>
      <c r="AA194" s="280">
        <f t="shared" si="311"/>
        <v>65.22369337979093</v>
      </c>
    </row>
    <row r="195" spans="1:27" s="52" customFormat="1" ht="15" customHeight="1" x14ac:dyDescent="0.2">
      <c r="A195" s="60"/>
      <c r="B195" s="72">
        <v>6223</v>
      </c>
      <c r="C195" s="60" t="s">
        <v>166</v>
      </c>
      <c r="D195" s="54">
        <v>20</v>
      </c>
      <c r="E195" s="183">
        <v>20</v>
      </c>
      <c r="F195" s="113">
        <v>0</v>
      </c>
      <c r="G195" s="112">
        <f t="shared" si="294"/>
        <v>0</v>
      </c>
      <c r="H195" s="113">
        <v>0</v>
      </c>
      <c r="I195" s="112">
        <f t="shared" si="312"/>
        <v>0</v>
      </c>
      <c r="J195" s="113">
        <v>0</v>
      </c>
      <c r="K195" s="112">
        <f t="shared" si="313"/>
        <v>0</v>
      </c>
      <c r="L195" s="113">
        <v>0</v>
      </c>
      <c r="M195" s="112">
        <f t="shared" si="265"/>
        <v>0</v>
      </c>
      <c r="N195" s="113">
        <v>0</v>
      </c>
      <c r="O195" s="112">
        <f t="shared" si="314"/>
        <v>0</v>
      </c>
      <c r="P195" s="113">
        <v>0</v>
      </c>
      <c r="Q195" s="112">
        <f t="shared" si="266"/>
        <v>0</v>
      </c>
      <c r="R195" s="113">
        <v>0</v>
      </c>
      <c r="S195" s="112">
        <f t="shared" si="267"/>
        <v>0</v>
      </c>
      <c r="T195" s="113">
        <v>0</v>
      </c>
      <c r="U195" s="112">
        <f t="shared" si="268"/>
        <v>0</v>
      </c>
      <c r="V195" s="113">
        <v>0</v>
      </c>
      <c r="W195" s="112">
        <f t="shared" si="298"/>
        <v>0</v>
      </c>
      <c r="X195" s="113"/>
      <c r="Y195" s="112">
        <f t="shared" si="299"/>
        <v>0</v>
      </c>
      <c r="Z195" s="113"/>
      <c r="AA195" s="280">
        <f t="shared" si="311"/>
        <v>0</v>
      </c>
    </row>
    <row r="196" spans="1:27" s="52" customFormat="1" ht="15" customHeight="1" x14ac:dyDescent="0.2">
      <c r="A196" s="60"/>
      <c r="B196" s="57">
        <v>6310</v>
      </c>
      <c r="C196" s="60" t="s">
        <v>187</v>
      </c>
      <c r="D196" s="54">
        <v>1920</v>
      </c>
      <c r="E196" s="183">
        <v>1787</v>
      </c>
      <c r="F196" s="113">
        <v>278.10000000000002</v>
      </c>
      <c r="G196" s="112">
        <f t="shared" si="294"/>
        <v>138.79999999999995</v>
      </c>
      <c r="H196" s="113">
        <v>416.9</v>
      </c>
      <c r="I196" s="112">
        <f t="shared" si="312"/>
        <v>139.30000000000007</v>
      </c>
      <c r="J196" s="113">
        <v>556.20000000000005</v>
      </c>
      <c r="K196" s="112">
        <f t="shared" si="313"/>
        <v>167.19999999999993</v>
      </c>
      <c r="L196" s="113">
        <v>723.4</v>
      </c>
      <c r="M196" s="112">
        <f t="shared" si="265"/>
        <v>135</v>
      </c>
      <c r="N196" s="113">
        <v>858.4</v>
      </c>
      <c r="O196" s="112">
        <f t="shared" si="314"/>
        <v>-858.4</v>
      </c>
      <c r="P196" s="113">
        <v>0</v>
      </c>
      <c r="Q196" s="112">
        <f t="shared" si="266"/>
        <v>1134.2</v>
      </c>
      <c r="R196" s="113">
        <v>1134.2</v>
      </c>
      <c r="S196" s="112">
        <f t="shared" si="267"/>
        <v>130.09999999999991</v>
      </c>
      <c r="T196" s="113">
        <v>1264.3</v>
      </c>
      <c r="U196" s="112">
        <f t="shared" si="268"/>
        <v>126.20000000000005</v>
      </c>
      <c r="V196" s="113">
        <v>1390.5</v>
      </c>
      <c r="W196" s="112">
        <f t="shared" si="298"/>
        <v>-1390.5</v>
      </c>
      <c r="X196" s="113"/>
      <c r="Y196" s="112">
        <f t="shared" si="299"/>
        <v>0</v>
      </c>
      <c r="Z196" s="113"/>
      <c r="AA196" s="280">
        <f t="shared" si="311"/>
        <v>77.811975377728032</v>
      </c>
    </row>
    <row r="197" spans="1:27" s="52" customFormat="1" ht="15" x14ac:dyDescent="0.2">
      <c r="A197" s="60"/>
      <c r="B197" s="57">
        <v>6399</v>
      </c>
      <c r="C197" s="60" t="s">
        <v>188</v>
      </c>
      <c r="D197" s="54">
        <v>15012</v>
      </c>
      <c r="E197" s="183">
        <v>16756.400000000001</v>
      </c>
      <c r="F197" s="113">
        <v>1087.5</v>
      </c>
      <c r="G197" s="112">
        <f t="shared" si="294"/>
        <v>12556</v>
      </c>
      <c r="H197" s="113">
        <v>13643.5</v>
      </c>
      <c r="I197" s="112">
        <f t="shared" si="312"/>
        <v>149.70000000000073</v>
      </c>
      <c r="J197" s="113">
        <v>13793.2</v>
      </c>
      <c r="K197" s="112">
        <f t="shared" si="313"/>
        <v>264.5</v>
      </c>
      <c r="L197" s="113">
        <v>14057.7</v>
      </c>
      <c r="M197" s="112">
        <f t="shared" si="265"/>
        <v>567.5</v>
      </c>
      <c r="N197" s="113">
        <v>14625.2</v>
      </c>
      <c r="O197" s="30">
        <v>0</v>
      </c>
      <c r="P197" s="113">
        <v>0</v>
      </c>
      <c r="Q197" s="112">
        <f t="shared" si="266"/>
        <v>15651.2</v>
      </c>
      <c r="R197" s="113">
        <v>15651.2</v>
      </c>
      <c r="S197" s="112">
        <f t="shared" si="267"/>
        <v>526.5</v>
      </c>
      <c r="T197" s="113">
        <v>16177.7</v>
      </c>
      <c r="U197" s="112">
        <f t="shared" si="268"/>
        <v>386.5</v>
      </c>
      <c r="V197" s="113">
        <v>16564.2</v>
      </c>
      <c r="W197" s="112">
        <f t="shared" si="298"/>
        <v>-16564.2</v>
      </c>
      <c r="X197" s="113"/>
      <c r="Y197" s="112">
        <f t="shared" si="299"/>
        <v>0</v>
      </c>
      <c r="Z197" s="113"/>
      <c r="AA197" s="280">
        <f t="shared" si="311"/>
        <v>98.852975579480074</v>
      </c>
    </row>
    <row r="198" spans="1:27" s="52" customFormat="1" ht="18" hidden="1" customHeight="1" x14ac:dyDescent="0.2">
      <c r="A198" s="60"/>
      <c r="B198" s="57">
        <v>6402</v>
      </c>
      <c r="C198" s="60" t="s">
        <v>189</v>
      </c>
      <c r="D198" s="54"/>
      <c r="E198" s="183"/>
      <c r="F198" s="113"/>
      <c r="G198" s="112">
        <f t="shared" ref="G198" si="325">H198-F198</f>
        <v>0</v>
      </c>
      <c r="H198" s="113"/>
      <c r="I198" s="112">
        <f t="shared" si="312"/>
        <v>0</v>
      </c>
      <c r="J198" s="113"/>
      <c r="K198" s="112">
        <f t="shared" si="313"/>
        <v>0</v>
      </c>
      <c r="L198" s="113"/>
      <c r="M198" s="112">
        <f t="shared" ref="M198" si="326">N198-L198</f>
        <v>0</v>
      </c>
      <c r="N198" s="113"/>
      <c r="O198" s="112">
        <f t="shared" ref="O198" si="327">P198-N198</f>
        <v>0</v>
      </c>
      <c r="P198" s="113">
        <v>0</v>
      </c>
      <c r="Q198" s="112">
        <f t="shared" ref="Q198" si="328">R198-P198</f>
        <v>0</v>
      </c>
      <c r="R198" s="113"/>
      <c r="S198" s="112">
        <f t="shared" ref="S198" si="329">T198-R198</f>
        <v>0</v>
      </c>
      <c r="T198" s="113"/>
      <c r="U198" s="112">
        <f t="shared" ref="U198" si="330">V198-T198</f>
        <v>0</v>
      </c>
      <c r="V198" s="113"/>
      <c r="W198" s="112">
        <f t="shared" ref="W198" si="331">X198-V198</f>
        <v>0</v>
      </c>
      <c r="X198" s="113"/>
      <c r="Y198" s="112">
        <f t="shared" ref="Y198" si="332">Z198-X198</f>
        <v>0</v>
      </c>
      <c r="Z198" s="113"/>
      <c r="AA198" s="280" t="e">
        <f t="shared" si="311"/>
        <v>#DIV/0!</v>
      </c>
    </row>
    <row r="199" spans="1:27" s="52" customFormat="1" ht="15" hidden="1" x14ac:dyDescent="0.2">
      <c r="A199" s="60"/>
      <c r="B199" s="57">
        <v>6409</v>
      </c>
      <c r="C199" s="60" t="s">
        <v>391</v>
      </c>
      <c r="D199" s="54"/>
      <c r="E199" s="183"/>
      <c r="F199" s="113"/>
      <c r="G199" s="112">
        <f t="shared" si="294"/>
        <v>0</v>
      </c>
      <c r="H199" s="113"/>
      <c r="I199" s="30">
        <v>0</v>
      </c>
      <c r="J199" s="113"/>
      <c r="K199" s="30">
        <v>0</v>
      </c>
      <c r="L199" s="113"/>
      <c r="M199" s="112">
        <f t="shared" si="265"/>
        <v>0</v>
      </c>
      <c r="N199" s="113"/>
      <c r="O199" s="30">
        <v>0</v>
      </c>
      <c r="P199" s="113">
        <v>0</v>
      </c>
      <c r="Q199" s="112">
        <f t="shared" si="266"/>
        <v>0</v>
      </c>
      <c r="R199" s="113"/>
      <c r="S199" s="112">
        <f t="shared" si="267"/>
        <v>0</v>
      </c>
      <c r="T199" s="113"/>
      <c r="U199" s="112">
        <f t="shared" si="268"/>
        <v>0</v>
      </c>
      <c r="V199" s="113"/>
      <c r="W199" s="112">
        <f t="shared" si="298"/>
        <v>0</v>
      </c>
      <c r="X199" s="113"/>
      <c r="Y199" s="112">
        <f t="shared" si="299"/>
        <v>0</v>
      </c>
      <c r="Z199" s="113"/>
      <c r="AA199" s="280" t="e">
        <f t="shared" si="311"/>
        <v>#DIV/0!</v>
      </c>
    </row>
    <row r="200" spans="1:27" s="52" customFormat="1" ht="18" customHeight="1" x14ac:dyDescent="0.2">
      <c r="A200" s="60"/>
      <c r="B200" s="57">
        <v>6402</v>
      </c>
      <c r="C200" s="60" t="s">
        <v>189</v>
      </c>
      <c r="D200" s="54">
        <v>0</v>
      </c>
      <c r="E200" s="183">
        <v>15.7</v>
      </c>
      <c r="F200" s="113">
        <v>15.5</v>
      </c>
      <c r="G200" s="112">
        <f t="shared" si="294"/>
        <v>0</v>
      </c>
      <c r="H200" s="113">
        <v>15.5</v>
      </c>
      <c r="I200" s="112">
        <f t="shared" ref="I200" si="333">J200-H200</f>
        <v>0</v>
      </c>
      <c r="J200" s="113">
        <v>15.5</v>
      </c>
      <c r="K200" s="112">
        <f t="shared" ref="K200" si="334">L200-J200</f>
        <v>0</v>
      </c>
      <c r="L200" s="113">
        <v>15.5</v>
      </c>
      <c r="M200" s="112">
        <f t="shared" si="265"/>
        <v>0</v>
      </c>
      <c r="N200" s="113">
        <v>15.5</v>
      </c>
      <c r="O200" s="112">
        <f t="shared" ref="O200" si="335">P200-N200</f>
        <v>-15.5</v>
      </c>
      <c r="P200" s="113">
        <v>0</v>
      </c>
      <c r="Q200" s="112">
        <f t="shared" si="266"/>
        <v>15.5</v>
      </c>
      <c r="R200" s="113">
        <v>15.5</v>
      </c>
      <c r="S200" s="112">
        <f t="shared" si="267"/>
        <v>0</v>
      </c>
      <c r="T200" s="113">
        <v>15.5</v>
      </c>
      <c r="U200" s="112">
        <f t="shared" si="268"/>
        <v>0</v>
      </c>
      <c r="V200" s="113">
        <v>15.5</v>
      </c>
      <c r="W200" s="112">
        <f t="shared" si="298"/>
        <v>-15.5</v>
      </c>
      <c r="X200" s="113"/>
      <c r="Y200" s="112">
        <f t="shared" si="299"/>
        <v>0</v>
      </c>
      <c r="Z200" s="113"/>
      <c r="AA200" s="280">
        <f t="shared" si="311"/>
        <v>98.726114649681534</v>
      </c>
    </row>
    <row r="201" spans="1:27" s="52" customFormat="1" ht="17.25" customHeight="1" x14ac:dyDescent="0.2">
      <c r="A201" s="60"/>
      <c r="B201" s="57">
        <v>6409</v>
      </c>
      <c r="C201" s="60" t="s">
        <v>190</v>
      </c>
      <c r="D201" s="54">
        <v>0</v>
      </c>
      <c r="E201" s="183">
        <v>15</v>
      </c>
      <c r="F201" s="113">
        <v>0</v>
      </c>
      <c r="G201" s="112">
        <f t="shared" si="294"/>
        <v>4.0999999999999996</v>
      </c>
      <c r="H201" s="113">
        <v>4.0999999999999996</v>
      </c>
      <c r="I201" s="112">
        <f>J201-H201</f>
        <v>3.2</v>
      </c>
      <c r="J201" s="113">
        <v>7.3</v>
      </c>
      <c r="K201" s="112">
        <f>L201-J201</f>
        <v>0</v>
      </c>
      <c r="L201" s="113">
        <v>7.3</v>
      </c>
      <c r="M201" s="112">
        <f t="shared" si="265"/>
        <v>0</v>
      </c>
      <c r="N201" s="113">
        <v>7.3</v>
      </c>
      <c r="O201" s="30">
        <v>0</v>
      </c>
      <c r="P201" s="113">
        <v>0</v>
      </c>
      <c r="Q201" s="112">
        <f t="shared" si="266"/>
        <v>7.3</v>
      </c>
      <c r="R201" s="113">
        <v>7.3</v>
      </c>
      <c r="S201" s="112">
        <f t="shared" si="267"/>
        <v>0</v>
      </c>
      <c r="T201" s="113">
        <v>7.3</v>
      </c>
      <c r="U201" s="112">
        <f t="shared" si="268"/>
        <v>0</v>
      </c>
      <c r="V201" s="113">
        <v>7.3</v>
      </c>
      <c r="W201" s="112">
        <f t="shared" si="298"/>
        <v>-7.3</v>
      </c>
      <c r="X201" s="113"/>
      <c r="Y201" s="112">
        <f t="shared" si="299"/>
        <v>0</v>
      </c>
      <c r="Z201" s="113"/>
      <c r="AA201" s="280">
        <f t="shared" si="311"/>
        <v>48.666666666666664</v>
      </c>
    </row>
    <row r="202" spans="1:27" s="52" customFormat="1" ht="15.75" customHeight="1" thickBot="1" x14ac:dyDescent="0.25">
      <c r="A202" s="135"/>
      <c r="B202" s="136">
        <v>6409</v>
      </c>
      <c r="C202" s="135" t="s">
        <v>383</v>
      </c>
      <c r="D202" s="54">
        <v>10000</v>
      </c>
      <c r="E202" s="183">
        <v>2.8</v>
      </c>
      <c r="F202" s="113">
        <v>0</v>
      </c>
      <c r="G202" s="119">
        <f t="shared" si="294"/>
        <v>0</v>
      </c>
      <c r="H202" s="113">
        <v>0</v>
      </c>
      <c r="I202" s="138">
        <v>0</v>
      </c>
      <c r="J202" s="113">
        <v>0</v>
      </c>
      <c r="K202" s="138">
        <v>0</v>
      </c>
      <c r="L202" s="113">
        <v>0</v>
      </c>
      <c r="M202" s="119">
        <f t="shared" si="265"/>
        <v>0</v>
      </c>
      <c r="N202" s="113">
        <v>0</v>
      </c>
      <c r="O202" s="138">
        <v>0</v>
      </c>
      <c r="P202" s="113">
        <v>0</v>
      </c>
      <c r="Q202" s="119">
        <f t="shared" si="266"/>
        <v>0</v>
      </c>
      <c r="R202" s="113">
        <v>0</v>
      </c>
      <c r="S202" s="119">
        <f t="shared" si="267"/>
        <v>0</v>
      </c>
      <c r="T202" s="113">
        <v>0</v>
      </c>
      <c r="U202" s="119">
        <f t="shared" si="268"/>
        <v>0</v>
      </c>
      <c r="V202" s="113">
        <v>0</v>
      </c>
      <c r="W202" s="119">
        <f t="shared" si="298"/>
        <v>0</v>
      </c>
      <c r="X202" s="113"/>
      <c r="Y202" s="119">
        <f t="shared" si="299"/>
        <v>0</v>
      </c>
      <c r="Z202" s="113"/>
      <c r="AA202" s="280">
        <f t="shared" si="311"/>
        <v>0</v>
      </c>
    </row>
    <row r="203" spans="1:27" s="52" customFormat="1" ht="18.75" customHeight="1" thickTop="1" thickBot="1" x14ac:dyDescent="0.3">
      <c r="A203" s="80"/>
      <c r="B203" s="81"/>
      <c r="C203" s="90" t="s">
        <v>191</v>
      </c>
      <c r="D203" s="88">
        <f t="shared" ref="D203:F203" si="336">SUM(D166:D202)</f>
        <v>184239</v>
      </c>
      <c r="E203" s="186">
        <f t="shared" si="336"/>
        <v>235465.8</v>
      </c>
      <c r="F203" s="206">
        <f t="shared" si="336"/>
        <v>40069.199999999997</v>
      </c>
      <c r="G203" s="88">
        <f t="shared" ref="G203:Z203" si="337">SUM(G166:G202)</f>
        <v>22179.5</v>
      </c>
      <c r="H203" s="206">
        <f t="shared" si="337"/>
        <v>62248.7</v>
      </c>
      <c r="I203" s="88">
        <f t="shared" si="337"/>
        <v>26039.3</v>
      </c>
      <c r="J203" s="206">
        <f t="shared" si="337"/>
        <v>93582.500000000015</v>
      </c>
      <c r="K203" s="88">
        <f t="shared" si="337"/>
        <v>1735.8999999999996</v>
      </c>
      <c r="L203" s="206">
        <f t="shared" si="337"/>
        <v>95318.399999999994</v>
      </c>
      <c r="M203" s="88">
        <f t="shared" si="337"/>
        <v>16685.800000000003</v>
      </c>
      <c r="N203" s="206">
        <f t="shared" si="337"/>
        <v>112004.2</v>
      </c>
      <c r="O203" s="88">
        <f t="shared" si="337"/>
        <v>-70455.199999999997</v>
      </c>
      <c r="P203" s="206">
        <f t="shared" si="337"/>
        <v>0</v>
      </c>
      <c r="Q203" s="88">
        <f t="shared" si="337"/>
        <v>165553.20000000001</v>
      </c>
      <c r="R203" s="206">
        <f t="shared" si="337"/>
        <v>165553.20000000001</v>
      </c>
      <c r="S203" s="88">
        <f t="shared" si="337"/>
        <v>8530.1</v>
      </c>
      <c r="T203" s="206">
        <f t="shared" si="337"/>
        <v>174083.3</v>
      </c>
      <c r="U203" s="88">
        <f t="shared" si="337"/>
        <v>25603.200000000001</v>
      </c>
      <c r="V203" s="206">
        <f t="shared" si="337"/>
        <v>199686.5</v>
      </c>
      <c r="W203" s="88">
        <f t="shared" si="337"/>
        <v>-199686.5</v>
      </c>
      <c r="X203" s="206">
        <f t="shared" si="337"/>
        <v>0</v>
      </c>
      <c r="Y203" s="88">
        <f t="shared" si="337"/>
        <v>0</v>
      </c>
      <c r="Z203" s="206">
        <f t="shared" si="337"/>
        <v>0</v>
      </c>
      <c r="AA203" s="280">
        <f t="shared" si="311"/>
        <v>84.804884615939983</v>
      </c>
    </row>
    <row r="204" spans="1:27" s="52" customFormat="1" ht="17.25" customHeight="1" x14ac:dyDescent="0.2">
      <c r="A204" s="69"/>
      <c r="B204" s="70"/>
      <c r="C204" s="69"/>
      <c r="D204" s="56"/>
      <c r="E204" s="56"/>
    </row>
    <row r="205" spans="1:27" s="52" customFormat="1" ht="13.5" hidden="1" customHeight="1" x14ac:dyDescent="0.2">
      <c r="A205" s="69"/>
      <c r="B205" s="70"/>
      <c r="C205" s="69"/>
      <c r="D205" s="56"/>
      <c r="E205" s="56"/>
    </row>
    <row r="206" spans="1:27" s="52" customFormat="1" ht="13.5" hidden="1" customHeight="1" x14ac:dyDescent="0.2">
      <c r="A206" s="69"/>
      <c r="B206" s="70"/>
      <c r="C206" s="69"/>
      <c r="D206" s="56"/>
      <c r="E206" s="56"/>
    </row>
    <row r="207" spans="1:27" s="52" customFormat="1" ht="13.5" hidden="1" customHeight="1" x14ac:dyDescent="0.2">
      <c r="A207" s="69"/>
      <c r="B207" s="70"/>
      <c r="C207" s="69"/>
      <c r="D207" s="56"/>
      <c r="E207" s="56"/>
    </row>
    <row r="208" spans="1:27" s="52" customFormat="1" ht="13.5" hidden="1" customHeight="1" x14ac:dyDescent="0.2">
      <c r="A208" s="69"/>
      <c r="B208" s="70"/>
      <c r="C208" s="69"/>
      <c r="D208" s="56"/>
      <c r="E208" s="56"/>
    </row>
    <row r="209" spans="1:27" s="52" customFormat="1" ht="13.5" hidden="1" customHeight="1" x14ac:dyDescent="0.2">
      <c r="A209" s="69"/>
      <c r="B209" s="70"/>
      <c r="C209" s="69"/>
      <c r="D209" s="56"/>
      <c r="E209" s="56"/>
    </row>
    <row r="210" spans="1:27" s="52" customFormat="1" ht="6" hidden="1" customHeight="1" thickBot="1" x14ac:dyDescent="0.25">
      <c r="A210" s="69"/>
      <c r="B210" s="70"/>
      <c r="C210" s="69"/>
      <c r="D210" s="56"/>
      <c r="E210" s="56"/>
    </row>
    <row r="211" spans="1:27" s="52" customFormat="1" ht="13.7" customHeight="1" thickBot="1" x14ac:dyDescent="0.25">
      <c r="A211" s="69"/>
      <c r="B211" s="70"/>
      <c r="C211" s="69"/>
      <c r="D211" s="56"/>
      <c r="E211" s="56"/>
    </row>
    <row r="212" spans="1:27" s="52" customFormat="1" ht="15.75" x14ac:dyDescent="0.25">
      <c r="A212" s="107" t="s">
        <v>14</v>
      </c>
      <c r="B212" s="108" t="s">
        <v>13</v>
      </c>
      <c r="C212" s="107" t="s">
        <v>12</v>
      </c>
      <c r="D212" s="236" t="s">
        <v>11</v>
      </c>
      <c r="E212" s="236" t="s">
        <v>11</v>
      </c>
      <c r="F212" s="20" t="s">
        <v>0</v>
      </c>
      <c r="G212" s="20" t="s">
        <v>0</v>
      </c>
      <c r="H212" s="20" t="s">
        <v>0</v>
      </c>
      <c r="I212" s="20" t="s">
        <v>0</v>
      </c>
      <c r="J212" s="20" t="s">
        <v>0</v>
      </c>
      <c r="K212" s="20" t="s">
        <v>0</v>
      </c>
      <c r="L212" s="20" t="s">
        <v>0</v>
      </c>
      <c r="M212" s="20" t="s">
        <v>0</v>
      </c>
      <c r="N212" s="20" t="s">
        <v>0</v>
      </c>
      <c r="O212" s="20" t="s">
        <v>0</v>
      </c>
      <c r="P212" s="20" t="s">
        <v>0</v>
      </c>
      <c r="Q212" s="20" t="s">
        <v>0</v>
      </c>
      <c r="R212" s="20" t="s">
        <v>0</v>
      </c>
      <c r="S212" s="20" t="s">
        <v>0</v>
      </c>
      <c r="T212" s="20" t="s">
        <v>0</v>
      </c>
      <c r="U212" s="20" t="s">
        <v>0</v>
      </c>
      <c r="V212" s="20" t="s">
        <v>0</v>
      </c>
      <c r="W212" s="20" t="s">
        <v>0</v>
      </c>
      <c r="X212" s="20" t="s">
        <v>0</v>
      </c>
      <c r="Y212" s="20" t="s">
        <v>0</v>
      </c>
      <c r="Z212" s="20" t="s">
        <v>0</v>
      </c>
      <c r="AA212" s="114" t="s">
        <v>350</v>
      </c>
    </row>
    <row r="213" spans="1:27" s="52" customFormat="1" ht="15.75" customHeight="1" thickBot="1" x14ac:dyDescent="0.3">
      <c r="A213" s="109"/>
      <c r="B213" s="110"/>
      <c r="C213" s="111"/>
      <c r="D213" s="237" t="s">
        <v>10</v>
      </c>
      <c r="E213" s="237" t="s">
        <v>9</v>
      </c>
      <c r="F213" s="223" t="s">
        <v>567</v>
      </c>
      <c r="G213" s="223" t="s">
        <v>568</v>
      </c>
      <c r="H213" s="223" t="s">
        <v>569</v>
      </c>
      <c r="I213" s="223" t="s">
        <v>570</v>
      </c>
      <c r="J213" s="223" t="s">
        <v>571</v>
      </c>
      <c r="K213" s="223" t="s">
        <v>572</v>
      </c>
      <c r="L213" s="223" t="s">
        <v>573</v>
      </c>
      <c r="M213" s="223" t="s">
        <v>574</v>
      </c>
      <c r="N213" s="223" t="s">
        <v>575</v>
      </c>
      <c r="O213" s="223" t="s">
        <v>576</v>
      </c>
      <c r="P213" s="223" t="s">
        <v>577</v>
      </c>
      <c r="Q213" s="223" t="s">
        <v>578</v>
      </c>
      <c r="R213" s="223" t="s">
        <v>579</v>
      </c>
      <c r="S213" s="223" t="s">
        <v>580</v>
      </c>
      <c r="T213" s="223" t="s">
        <v>581</v>
      </c>
      <c r="U213" s="223" t="s">
        <v>582</v>
      </c>
      <c r="V213" s="223" t="s">
        <v>583</v>
      </c>
      <c r="W213" s="223" t="s">
        <v>584</v>
      </c>
      <c r="X213" s="223" t="s">
        <v>585</v>
      </c>
      <c r="Y213" s="223" t="s">
        <v>586</v>
      </c>
      <c r="Z213" s="223" t="s">
        <v>587</v>
      </c>
      <c r="AA213" s="115" t="s">
        <v>351</v>
      </c>
    </row>
    <row r="214" spans="1:27" s="52" customFormat="1" ht="16.5" thickTop="1" x14ac:dyDescent="0.25">
      <c r="A214" s="58">
        <v>120</v>
      </c>
      <c r="B214" s="58"/>
      <c r="C214" s="87" t="s">
        <v>29</v>
      </c>
      <c r="D214" s="53"/>
      <c r="E214" s="195"/>
      <c r="F214" s="131"/>
      <c r="G214" s="129"/>
      <c r="H214" s="131"/>
      <c r="I214" s="129"/>
      <c r="J214" s="131"/>
      <c r="K214" s="129"/>
      <c r="L214" s="131"/>
      <c r="M214" s="129"/>
      <c r="N214" s="131"/>
      <c r="O214" s="129"/>
      <c r="P214" s="131"/>
      <c r="Q214" s="129"/>
      <c r="R214" s="131"/>
      <c r="S214" s="129"/>
      <c r="T214" s="131"/>
      <c r="U214" s="129"/>
      <c r="V214" s="131"/>
      <c r="W214" s="129"/>
      <c r="X214" s="131"/>
      <c r="Y214" s="129"/>
      <c r="Z214" s="131"/>
      <c r="AA214" s="129"/>
    </row>
    <row r="215" spans="1:27" s="52" customFormat="1" ht="15" customHeight="1" x14ac:dyDescent="0.2">
      <c r="A215" s="60"/>
      <c r="B215" s="57"/>
      <c r="C215" s="59"/>
      <c r="D215" s="54"/>
      <c r="E215" s="183"/>
      <c r="F215" s="241"/>
      <c r="G215" s="60"/>
      <c r="H215" s="132"/>
      <c r="I215" s="60"/>
      <c r="J215" s="132"/>
      <c r="K215" s="60"/>
      <c r="L215" s="132"/>
      <c r="M215" s="60"/>
      <c r="N215" s="132"/>
      <c r="O215" s="60"/>
      <c r="P215" s="132"/>
      <c r="Q215" s="60"/>
      <c r="R215" s="132"/>
      <c r="S215" s="60"/>
      <c r="T215" s="132"/>
      <c r="U215" s="60"/>
      <c r="V215" s="132"/>
      <c r="W215" s="60"/>
      <c r="X215" s="132"/>
      <c r="Y215" s="60"/>
      <c r="Z215" s="132"/>
      <c r="AA215" s="60"/>
    </row>
    <row r="216" spans="1:27" s="52" customFormat="1" ht="15" customHeight="1" x14ac:dyDescent="0.2">
      <c r="A216" s="60"/>
      <c r="B216" s="57">
        <v>1014</v>
      </c>
      <c r="C216" s="60" t="s">
        <v>268</v>
      </c>
      <c r="D216" s="54">
        <v>140</v>
      </c>
      <c r="E216" s="183">
        <v>140</v>
      </c>
      <c r="F216" s="241">
        <v>15.5</v>
      </c>
      <c r="G216" s="112">
        <f>H216-F216</f>
        <v>5.3000000000000007</v>
      </c>
      <c r="H216" s="113">
        <v>20.8</v>
      </c>
      <c r="I216" s="112">
        <f>J216-H216</f>
        <v>1.8999999999999986</v>
      </c>
      <c r="J216" s="113">
        <v>22.7</v>
      </c>
      <c r="K216" s="112">
        <f>L216-J216</f>
        <v>0</v>
      </c>
      <c r="L216" s="113">
        <v>22.7</v>
      </c>
      <c r="M216" s="112">
        <f t="shared" ref="M216:M274" si="338">N216-L216</f>
        <v>3.1999999999999993</v>
      </c>
      <c r="N216" s="113">
        <v>25.9</v>
      </c>
      <c r="O216" s="112">
        <f>P216-N216</f>
        <v>-25.9</v>
      </c>
      <c r="P216" s="113">
        <v>0</v>
      </c>
      <c r="Q216" s="112">
        <f t="shared" ref="Q216:Q274" si="339">R216-P216</f>
        <v>27.8</v>
      </c>
      <c r="R216" s="113">
        <v>27.8</v>
      </c>
      <c r="S216" s="112">
        <f t="shared" ref="S216:S274" si="340">T216-R216</f>
        <v>0</v>
      </c>
      <c r="T216" s="113">
        <v>27.8</v>
      </c>
      <c r="U216" s="112">
        <f t="shared" ref="U216:U274" si="341">V216-T216</f>
        <v>0</v>
      </c>
      <c r="V216" s="113">
        <v>27.8</v>
      </c>
      <c r="W216" s="112">
        <f>X216-V216</f>
        <v>-27.8</v>
      </c>
      <c r="X216" s="113"/>
      <c r="Y216" s="112">
        <f>Z216-X216</f>
        <v>0</v>
      </c>
      <c r="Z216" s="113"/>
      <c r="AA216" s="280">
        <f t="shared" ref="AA216:AA275" si="342">(V216/E216)*100</f>
        <v>19.857142857142858</v>
      </c>
    </row>
    <row r="217" spans="1:27" s="52" customFormat="1" ht="15" hidden="1" customHeight="1" x14ac:dyDescent="0.2">
      <c r="A217" s="60"/>
      <c r="B217" s="57">
        <v>2143</v>
      </c>
      <c r="C217" s="60" t="s">
        <v>92</v>
      </c>
      <c r="D217" s="54"/>
      <c r="E217" s="183"/>
      <c r="F217" s="113">
        <v>0</v>
      </c>
      <c r="G217" s="112">
        <f>H217-F217</f>
        <v>0</v>
      </c>
      <c r="H217" s="113"/>
      <c r="I217" s="112">
        <f t="shared" ref="I217" si="343">J217-H217</f>
        <v>0</v>
      </c>
      <c r="J217" s="113"/>
      <c r="K217" s="112">
        <f>L217-J217</f>
        <v>0</v>
      </c>
      <c r="L217" s="113"/>
      <c r="M217" s="112">
        <f t="shared" si="338"/>
        <v>0</v>
      </c>
      <c r="N217" s="113"/>
      <c r="O217" s="112">
        <f>P217-N217</f>
        <v>0</v>
      </c>
      <c r="P217" s="113">
        <v>0</v>
      </c>
      <c r="Q217" s="112">
        <f t="shared" si="339"/>
        <v>0</v>
      </c>
      <c r="R217" s="113"/>
      <c r="S217" s="112">
        <f t="shared" si="340"/>
        <v>0</v>
      </c>
      <c r="T217" s="113"/>
      <c r="U217" s="112">
        <f t="shared" si="341"/>
        <v>0</v>
      </c>
      <c r="V217" s="113"/>
      <c r="W217" s="112">
        <f t="shared" ref="W217:W222" si="344">X217-V217</f>
        <v>0</v>
      </c>
      <c r="X217" s="113"/>
      <c r="Y217" s="112">
        <f t="shared" ref="Y217:Y222" si="345">Z217-X217</f>
        <v>0</v>
      </c>
      <c r="Z217" s="113"/>
      <c r="AA217" s="280" t="e">
        <f t="shared" si="342"/>
        <v>#DIV/0!</v>
      </c>
    </row>
    <row r="218" spans="1:27" s="52" customFormat="1" ht="15" customHeight="1" x14ac:dyDescent="0.2">
      <c r="A218" s="60"/>
      <c r="B218" s="57">
        <v>2212</v>
      </c>
      <c r="C218" s="60" t="s">
        <v>93</v>
      </c>
      <c r="D218" s="54">
        <v>9399</v>
      </c>
      <c r="E218" s="183">
        <v>8870</v>
      </c>
      <c r="F218" s="113">
        <v>0</v>
      </c>
      <c r="G218" s="112">
        <f t="shared" ref="G218:G222" si="346">H218-F218</f>
        <v>118.4</v>
      </c>
      <c r="H218" s="113">
        <v>118.4</v>
      </c>
      <c r="I218" s="112">
        <f>J218-H218</f>
        <v>15</v>
      </c>
      <c r="J218" s="113">
        <v>133.4</v>
      </c>
      <c r="K218" s="112">
        <f>L218-J218</f>
        <v>490.6</v>
      </c>
      <c r="L218" s="113">
        <v>624</v>
      </c>
      <c r="M218" s="112">
        <f t="shared" si="338"/>
        <v>1848.5</v>
      </c>
      <c r="N218" s="113">
        <v>2472.5</v>
      </c>
      <c r="O218" s="112">
        <f>P218-N218</f>
        <v>-2472.5</v>
      </c>
      <c r="P218" s="113">
        <v>0</v>
      </c>
      <c r="Q218" s="112">
        <f t="shared" si="339"/>
        <v>3618.4</v>
      </c>
      <c r="R218" s="113">
        <v>3618.4</v>
      </c>
      <c r="S218" s="112">
        <f t="shared" si="340"/>
        <v>894.59999999999991</v>
      </c>
      <c r="T218" s="113">
        <v>4513</v>
      </c>
      <c r="U218" s="112">
        <f t="shared" si="341"/>
        <v>2123.8999999999996</v>
      </c>
      <c r="V218" s="113">
        <v>6636.9</v>
      </c>
      <c r="W218" s="112">
        <f t="shared" si="344"/>
        <v>-6636.9</v>
      </c>
      <c r="X218" s="113"/>
      <c r="Y218" s="112">
        <f t="shared" si="345"/>
        <v>0</v>
      </c>
      <c r="Z218" s="113"/>
      <c r="AA218" s="280">
        <f t="shared" si="342"/>
        <v>74.824126268320185</v>
      </c>
    </row>
    <row r="219" spans="1:27" s="52" customFormat="1" ht="15" customHeight="1" x14ac:dyDescent="0.2">
      <c r="A219" s="60"/>
      <c r="B219" s="57">
        <v>2219</v>
      </c>
      <c r="C219" s="60" t="s">
        <v>94</v>
      </c>
      <c r="D219" s="54">
        <v>53581</v>
      </c>
      <c r="E219" s="183">
        <v>53231.7</v>
      </c>
      <c r="F219" s="113">
        <v>484.6</v>
      </c>
      <c r="G219" s="112">
        <f t="shared" si="346"/>
        <v>841.30000000000007</v>
      </c>
      <c r="H219" s="113">
        <v>1325.9</v>
      </c>
      <c r="I219" s="112">
        <f>J219-H219</f>
        <v>2419.6999999999998</v>
      </c>
      <c r="J219" s="113">
        <v>3745.6</v>
      </c>
      <c r="K219" s="112">
        <f>L219-J219</f>
        <v>5870.9</v>
      </c>
      <c r="L219" s="113">
        <v>9616.5</v>
      </c>
      <c r="M219" s="112">
        <f t="shared" si="338"/>
        <v>3386</v>
      </c>
      <c r="N219" s="113">
        <v>13002.5</v>
      </c>
      <c r="O219" s="30">
        <v>0</v>
      </c>
      <c r="P219" s="113">
        <v>0</v>
      </c>
      <c r="Q219" s="112">
        <f t="shared" si="339"/>
        <v>22732.1</v>
      </c>
      <c r="R219" s="113">
        <v>22732.1</v>
      </c>
      <c r="S219" s="112">
        <f t="shared" si="340"/>
        <v>4843.8000000000029</v>
      </c>
      <c r="T219" s="113">
        <v>27575.9</v>
      </c>
      <c r="U219" s="112">
        <f t="shared" si="341"/>
        <v>12238.799999999996</v>
      </c>
      <c r="V219" s="113">
        <v>39814.699999999997</v>
      </c>
      <c r="W219" s="112">
        <f t="shared" si="344"/>
        <v>-39814.699999999997</v>
      </c>
      <c r="X219" s="113"/>
      <c r="Y219" s="112">
        <f t="shared" si="345"/>
        <v>0</v>
      </c>
      <c r="Z219" s="113"/>
      <c r="AA219" s="280">
        <f t="shared" si="342"/>
        <v>74.795093900814734</v>
      </c>
    </row>
    <row r="220" spans="1:27" s="52" customFormat="1" ht="15" hidden="1" customHeight="1" x14ac:dyDescent="0.2">
      <c r="A220" s="60"/>
      <c r="B220" s="57">
        <v>2221</v>
      </c>
      <c r="C220" s="60" t="s">
        <v>95</v>
      </c>
      <c r="D220" s="54"/>
      <c r="E220" s="183"/>
      <c r="F220" s="113"/>
      <c r="G220" s="112">
        <f t="shared" si="346"/>
        <v>0</v>
      </c>
      <c r="H220" s="113"/>
      <c r="I220" s="30">
        <v>0</v>
      </c>
      <c r="J220" s="113"/>
      <c r="K220" s="30">
        <v>0</v>
      </c>
      <c r="L220" s="113"/>
      <c r="M220" s="112">
        <f t="shared" si="338"/>
        <v>0</v>
      </c>
      <c r="N220" s="113"/>
      <c r="O220" s="30">
        <v>0</v>
      </c>
      <c r="P220" s="113">
        <v>0</v>
      </c>
      <c r="Q220" s="112">
        <f t="shared" si="339"/>
        <v>0</v>
      </c>
      <c r="R220" s="113"/>
      <c r="S220" s="112">
        <f t="shared" si="340"/>
        <v>0</v>
      </c>
      <c r="T220" s="113"/>
      <c r="U220" s="112">
        <f t="shared" si="341"/>
        <v>0</v>
      </c>
      <c r="V220" s="113"/>
      <c r="W220" s="112">
        <f t="shared" si="344"/>
        <v>0</v>
      </c>
      <c r="X220" s="113"/>
      <c r="Y220" s="112">
        <f t="shared" si="345"/>
        <v>0</v>
      </c>
      <c r="Z220" s="113"/>
      <c r="AA220" s="280" t="e">
        <f t="shared" si="342"/>
        <v>#DIV/0!</v>
      </c>
    </row>
    <row r="221" spans="1:27" s="52" customFormat="1" ht="15" customHeight="1" x14ac:dyDescent="0.2">
      <c r="A221" s="60"/>
      <c r="B221" s="57">
        <v>2310</v>
      </c>
      <c r="C221" s="60" t="s">
        <v>192</v>
      </c>
      <c r="D221" s="54">
        <v>10</v>
      </c>
      <c r="E221" s="183">
        <v>10</v>
      </c>
      <c r="F221" s="113">
        <v>0</v>
      </c>
      <c r="G221" s="112">
        <f t="shared" si="346"/>
        <v>0</v>
      </c>
      <c r="H221" s="113">
        <v>0</v>
      </c>
      <c r="I221" s="112">
        <f t="shared" ref="I221:I222" si="347">J221-H221</f>
        <v>0</v>
      </c>
      <c r="J221" s="113">
        <v>0</v>
      </c>
      <c r="K221" s="112">
        <f t="shared" ref="K221:K222" si="348">L221-J221</f>
        <v>0</v>
      </c>
      <c r="L221" s="113">
        <v>0</v>
      </c>
      <c r="M221" s="112">
        <f t="shared" si="338"/>
        <v>0</v>
      </c>
      <c r="N221" s="113">
        <v>0</v>
      </c>
      <c r="O221" s="112">
        <f t="shared" ref="O221:O222" si="349">P221-N221</f>
        <v>0</v>
      </c>
      <c r="P221" s="113">
        <v>0</v>
      </c>
      <c r="Q221" s="112">
        <f t="shared" si="339"/>
        <v>0</v>
      </c>
      <c r="R221" s="113">
        <v>0</v>
      </c>
      <c r="S221" s="112">
        <f t="shared" si="340"/>
        <v>0</v>
      </c>
      <c r="T221" s="113">
        <v>0</v>
      </c>
      <c r="U221" s="112">
        <f t="shared" si="341"/>
        <v>0</v>
      </c>
      <c r="V221" s="113">
        <v>0</v>
      </c>
      <c r="W221" s="112">
        <f t="shared" si="344"/>
        <v>0</v>
      </c>
      <c r="X221" s="113"/>
      <c r="Y221" s="112">
        <f t="shared" si="345"/>
        <v>0</v>
      </c>
      <c r="Z221" s="113"/>
      <c r="AA221" s="280">
        <f t="shared" si="342"/>
        <v>0</v>
      </c>
    </row>
    <row r="222" spans="1:27" s="52" customFormat="1" ht="15" hidden="1" customHeight="1" x14ac:dyDescent="0.2">
      <c r="A222" s="60"/>
      <c r="B222" s="57">
        <v>2321</v>
      </c>
      <c r="C222" s="74" t="s">
        <v>338</v>
      </c>
      <c r="D222" s="54"/>
      <c r="E222" s="183"/>
      <c r="F222" s="113"/>
      <c r="G222" s="112">
        <f t="shared" si="346"/>
        <v>0</v>
      </c>
      <c r="H222" s="113"/>
      <c r="I222" s="119">
        <f t="shared" si="347"/>
        <v>0</v>
      </c>
      <c r="J222" s="113"/>
      <c r="K222" s="119">
        <f t="shared" si="348"/>
        <v>0</v>
      </c>
      <c r="L222" s="113"/>
      <c r="M222" s="119">
        <f t="shared" si="338"/>
        <v>0</v>
      </c>
      <c r="N222" s="113"/>
      <c r="O222" s="119">
        <f t="shared" si="349"/>
        <v>0</v>
      </c>
      <c r="P222" s="113">
        <v>0</v>
      </c>
      <c r="Q222" s="119">
        <f t="shared" si="339"/>
        <v>0</v>
      </c>
      <c r="R222" s="113"/>
      <c r="S222" s="119">
        <f t="shared" si="340"/>
        <v>0</v>
      </c>
      <c r="T222" s="113"/>
      <c r="U222" s="112">
        <f t="shared" si="341"/>
        <v>0</v>
      </c>
      <c r="V222" s="113"/>
      <c r="W222" s="112">
        <f t="shared" si="344"/>
        <v>0</v>
      </c>
      <c r="X222" s="113"/>
      <c r="Y222" s="112">
        <f t="shared" si="345"/>
        <v>0</v>
      </c>
      <c r="Z222" s="113"/>
      <c r="AA222" s="280" t="e">
        <f t="shared" si="342"/>
        <v>#DIV/0!</v>
      </c>
    </row>
    <row r="223" spans="1:27" s="52" customFormat="1" ht="15" customHeight="1" x14ac:dyDescent="0.2">
      <c r="A223" s="60"/>
      <c r="B223" s="57">
        <v>2333</v>
      </c>
      <c r="C223" s="60" t="s">
        <v>320</v>
      </c>
      <c r="D223" s="54">
        <v>200</v>
      </c>
      <c r="E223" s="183">
        <v>0</v>
      </c>
      <c r="F223" s="113">
        <v>0</v>
      </c>
      <c r="G223" s="112">
        <f>H223-F223</f>
        <v>0</v>
      </c>
      <c r="H223" s="113">
        <v>0</v>
      </c>
      <c r="I223" s="112">
        <f>J223-H223</f>
        <v>0</v>
      </c>
      <c r="J223" s="113">
        <v>0</v>
      </c>
      <c r="K223" s="112">
        <f>L223-J223</f>
        <v>0</v>
      </c>
      <c r="L223" s="113">
        <v>0</v>
      </c>
      <c r="M223" s="112">
        <f t="shared" si="338"/>
        <v>0</v>
      </c>
      <c r="N223" s="113">
        <v>0</v>
      </c>
      <c r="O223" s="112">
        <f>P223-N223</f>
        <v>0</v>
      </c>
      <c r="P223" s="113">
        <v>0</v>
      </c>
      <c r="Q223" s="112">
        <f t="shared" si="339"/>
        <v>0</v>
      </c>
      <c r="R223" s="113">
        <v>0</v>
      </c>
      <c r="S223" s="112">
        <f t="shared" si="340"/>
        <v>0</v>
      </c>
      <c r="T223" s="113">
        <v>0</v>
      </c>
      <c r="U223" s="112">
        <f t="shared" si="341"/>
        <v>0</v>
      </c>
      <c r="V223" s="113">
        <v>0</v>
      </c>
      <c r="W223" s="112">
        <f>X223-V223</f>
        <v>0</v>
      </c>
      <c r="X223" s="113"/>
      <c r="Y223" s="112">
        <f>Z223-X223</f>
        <v>0</v>
      </c>
      <c r="Z223" s="113"/>
      <c r="AA223" s="280" t="e">
        <f t="shared" si="342"/>
        <v>#DIV/0!</v>
      </c>
    </row>
    <row r="224" spans="1:27" s="52" customFormat="1" ht="15" customHeight="1" x14ac:dyDescent="0.2">
      <c r="A224" s="60"/>
      <c r="B224" s="57">
        <v>3111</v>
      </c>
      <c r="C224" s="60" t="s">
        <v>321</v>
      </c>
      <c r="D224" s="54">
        <v>400</v>
      </c>
      <c r="E224" s="183">
        <v>11303.4</v>
      </c>
      <c r="F224" s="113">
        <v>1775.6</v>
      </c>
      <c r="G224" s="112">
        <f>H224-F224</f>
        <v>0</v>
      </c>
      <c r="H224" s="113">
        <v>1775.6</v>
      </c>
      <c r="I224" s="112">
        <f t="shared" ref="I224" si="350">J224-H224</f>
        <v>71.400000000000091</v>
      </c>
      <c r="J224" s="113">
        <v>1847</v>
      </c>
      <c r="K224" s="112">
        <f>L224-J224</f>
        <v>-9.9999999999909051E-2</v>
      </c>
      <c r="L224" s="113">
        <v>1846.9</v>
      </c>
      <c r="M224" s="112">
        <f t="shared" si="338"/>
        <v>9.9999999999909051E-2</v>
      </c>
      <c r="N224" s="113">
        <v>1847</v>
      </c>
      <c r="O224" s="112">
        <f>P224-N224</f>
        <v>-1847</v>
      </c>
      <c r="P224" s="113">
        <v>0</v>
      </c>
      <c r="Q224" s="112">
        <f t="shared" si="339"/>
        <v>5434.6</v>
      </c>
      <c r="R224" s="113">
        <v>5434.6</v>
      </c>
      <c r="S224" s="112">
        <f t="shared" si="340"/>
        <v>4042.1000000000004</v>
      </c>
      <c r="T224" s="113">
        <v>9476.7000000000007</v>
      </c>
      <c r="U224" s="112">
        <f t="shared" si="341"/>
        <v>312.29999999999927</v>
      </c>
      <c r="V224" s="113">
        <v>9789</v>
      </c>
      <c r="W224" s="112">
        <f t="shared" ref="W224:W229" si="351">X224-V224</f>
        <v>-9789</v>
      </c>
      <c r="X224" s="113"/>
      <c r="Y224" s="112">
        <f t="shared" ref="Y224:Y229" si="352">Z224-X224</f>
        <v>0</v>
      </c>
      <c r="Z224" s="113"/>
      <c r="AA224" s="280">
        <f t="shared" si="342"/>
        <v>86.60226126652158</v>
      </c>
    </row>
    <row r="225" spans="1:27" s="52" customFormat="1" ht="15" customHeight="1" x14ac:dyDescent="0.2">
      <c r="A225" s="60"/>
      <c r="B225" s="57">
        <v>3113</v>
      </c>
      <c r="C225" s="60" t="s">
        <v>101</v>
      </c>
      <c r="D225" s="54">
        <v>15400</v>
      </c>
      <c r="E225" s="183">
        <v>23411.8</v>
      </c>
      <c r="F225" s="113">
        <v>2335.8000000000002</v>
      </c>
      <c r="G225" s="112">
        <f t="shared" ref="G225:G229" si="353">H225-F225</f>
        <v>114.59999999999991</v>
      </c>
      <c r="H225" s="113">
        <v>2450.4</v>
      </c>
      <c r="I225" s="112">
        <f>J225-H225</f>
        <v>6291.8000000000011</v>
      </c>
      <c r="J225" s="113">
        <v>8742.2000000000007</v>
      </c>
      <c r="K225" s="112">
        <f>L225-J225</f>
        <v>1663.5</v>
      </c>
      <c r="L225" s="113">
        <v>10405.700000000001</v>
      </c>
      <c r="M225" s="112">
        <f t="shared" si="338"/>
        <v>1937.5999999999985</v>
      </c>
      <c r="N225" s="113">
        <v>12343.3</v>
      </c>
      <c r="O225" s="112">
        <f>P225-N225</f>
        <v>-12343.3</v>
      </c>
      <c r="P225" s="113">
        <v>0</v>
      </c>
      <c r="Q225" s="112">
        <f t="shared" si="339"/>
        <v>15297.8</v>
      </c>
      <c r="R225" s="113">
        <v>15297.8</v>
      </c>
      <c r="S225" s="112">
        <f t="shared" si="340"/>
        <v>5380.2000000000007</v>
      </c>
      <c r="T225" s="113">
        <v>20678</v>
      </c>
      <c r="U225" s="112">
        <f t="shared" si="341"/>
        <v>690.20000000000073</v>
      </c>
      <c r="V225" s="113">
        <v>21368.2</v>
      </c>
      <c r="W225" s="112">
        <f t="shared" si="351"/>
        <v>-21368.2</v>
      </c>
      <c r="X225" s="113"/>
      <c r="Y225" s="112">
        <f t="shared" si="352"/>
        <v>0</v>
      </c>
      <c r="Z225" s="113"/>
      <c r="AA225" s="280">
        <f t="shared" si="342"/>
        <v>91.271068435575231</v>
      </c>
    </row>
    <row r="226" spans="1:27" s="52" customFormat="1" ht="15" hidden="1" customHeight="1" x14ac:dyDescent="0.2">
      <c r="A226" s="60"/>
      <c r="B226" s="57">
        <v>3231</v>
      </c>
      <c r="C226" s="60" t="s">
        <v>102</v>
      </c>
      <c r="D226" s="54"/>
      <c r="E226" s="183"/>
      <c r="F226" s="113"/>
      <c r="G226" s="112">
        <f t="shared" ref="G226" si="354">H226-F226</f>
        <v>0</v>
      </c>
      <c r="H226" s="113"/>
      <c r="I226" s="112">
        <f>J226-H226</f>
        <v>0</v>
      </c>
      <c r="J226" s="113"/>
      <c r="K226" s="112">
        <f>L226-J226</f>
        <v>0</v>
      </c>
      <c r="L226" s="113"/>
      <c r="M226" s="112">
        <f t="shared" ref="M226" si="355">N226-L226</f>
        <v>0</v>
      </c>
      <c r="N226" s="113"/>
      <c r="O226" s="30">
        <v>0</v>
      </c>
      <c r="P226" s="113">
        <v>0</v>
      </c>
      <c r="Q226" s="112">
        <f t="shared" ref="Q226" si="356">R226-P226</f>
        <v>0</v>
      </c>
      <c r="R226" s="113"/>
      <c r="S226" s="112">
        <f t="shared" ref="S226" si="357">T226-R226</f>
        <v>0</v>
      </c>
      <c r="T226" s="113"/>
      <c r="U226" s="112">
        <f t="shared" ref="U226" si="358">V226-T226</f>
        <v>0</v>
      </c>
      <c r="V226" s="113"/>
      <c r="W226" s="112">
        <f t="shared" ref="W226" si="359">X226-V226</f>
        <v>0</v>
      </c>
      <c r="X226" s="113"/>
      <c r="Y226" s="112">
        <f t="shared" ref="Y226" si="360">Z226-X226</f>
        <v>0</v>
      </c>
      <c r="Z226" s="113"/>
      <c r="AA226" s="280" t="e">
        <f t="shared" si="342"/>
        <v>#DIV/0!</v>
      </c>
    </row>
    <row r="227" spans="1:27" s="52" customFormat="1" ht="15" customHeight="1" x14ac:dyDescent="0.2">
      <c r="A227" s="60"/>
      <c r="B227" s="57">
        <v>3313</v>
      </c>
      <c r="C227" s="60" t="s">
        <v>269</v>
      </c>
      <c r="D227" s="54">
        <v>7606</v>
      </c>
      <c r="E227" s="183">
        <v>8538</v>
      </c>
      <c r="F227" s="113">
        <v>324.7</v>
      </c>
      <c r="G227" s="112">
        <f t="shared" si="353"/>
        <v>344.40000000000003</v>
      </c>
      <c r="H227" s="113">
        <v>669.1</v>
      </c>
      <c r="I227" s="112">
        <f>J227-H227</f>
        <v>74.199999999999932</v>
      </c>
      <c r="J227" s="113">
        <v>743.3</v>
      </c>
      <c r="K227" s="112">
        <f>L227-J227</f>
        <v>9.6000000000000227</v>
      </c>
      <c r="L227" s="113">
        <v>752.9</v>
      </c>
      <c r="M227" s="112">
        <f t="shared" si="338"/>
        <v>54.700000000000045</v>
      </c>
      <c r="N227" s="113">
        <v>807.6</v>
      </c>
      <c r="O227" s="30">
        <v>0</v>
      </c>
      <c r="P227" s="113">
        <v>0</v>
      </c>
      <c r="Q227" s="112">
        <f t="shared" si="339"/>
        <v>2356.5</v>
      </c>
      <c r="R227" s="113">
        <v>2356.5</v>
      </c>
      <c r="S227" s="112">
        <f t="shared" si="340"/>
        <v>118.5</v>
      </c>
      <c r="T227" s="113">
        <v>2475</v>
      </c>
      <c r="U227" s="112">
        <f t="shared" si="341"/>
        <v>2384.3000000000002</v>
      </c>
      <c r="V227" s="113">
        <v>4859.3</v>
      </c>
      <c r="W227" s="112">
        <f t="shared" si="351"/>
        <v>-4859.3</v>
      </c>
      <c r="X227" s="113"/>
      <c r="Y227" s="112">
        <f t="shared" si="352"/>
        <v>0</v>
      </c>
      <c r="Z227" s="113"/>
      <c r="AA227" s="280">
        <f t="shared" si="342"/>
        <v>56.913797142187875</v>
      </c>
    </row>
    <row r="228" spans="1:27" s="52" customFormat="1" ht="15" customHeight="1" x14ac:dyDescent="0.2">
      <c r="A228" s="60"/>
      <c r="B228" s="57">
        <v>3322</v>
      </c>
      <c r="C228" s="60" t="s">
        <v>105</v>
      </c>
      <c r="D228" s="54">
        <v>5100</v>
      </c>
      <c r="E228" s="183">
        <v>1470.8</v>
      </c>
      <c r="F228" s="113">
        <v>100</v>
      </c>
      <c r="G228" s="112">
        <f t="shared" si="353"/>
        <v>8.9000000000000057</v>
      </c>
      <c r="H228" s="113">
        <v>108.9</v>
      </c>
      <c r="I228" s="112">
        <f t="shared" ref="I228:I229" si="361">J228-H228</f>
        <v>239.49999999999997</v>
      </c>
      <c r="J228" s="113">
        <v>348.4</v>
      </c>
      <c r="K228" s="112">
        <f t="shared" ref="K228:K229" si="362">L228-J228</f>
        <v>150</v>
      </c>
      <c r="L228" s="113">
        <v>498.4</v>
      </c>
      <c r="M228" s="112">
        <f t="shared" si="338"/>
        <v>321.30000000000007</v>
      </c>
      <c r="N228" s="113">
        <v>819.7</v>
      </c>
      <c r="O228" s="112">
        <f t="shared" ref="O228:O229" si="363">P228-N228</f>
        <v>-819.7</v>
      </c>
      <c r="P228" s="113">
        <v>0</v>
      </c>
      <c r="Q228" s="112">
        <f t="shared" si="339"/>
        <v>1032.5</v>
      </c>
      <c r="R228" s="113">
        <v>1032.5</v>
      </c>
      <c r="S228" s="112">
        <f t="shared" si="340"/>
        <v>179.5</v>
      </c>
      <c r="T228" s="113">
        <v>1212</v>
      </c>
      <c r="U228" s="112">
        <f t="shared" si="341"/>
        <v>74.599999999999909</v>
      </c>
      <c r="V228" s="113">
        <v>1286.5999999999999</v>
      </c>
      <c r="W228" s="112">
        <f t="shared" si="351"/>
        <v>-1286.5999999999999</v>
      </c>
      <c r="X228" s="113"/>
      <c r="Y228" s="112">
        <f t="shared" si="352"/>
        <v>0</v>
      </c>
      <c r="Z228" s="113"/>
      <c r="AA228" s="280">
        <f t="shared" si="342"/>
        <v>87.476203426706562</v>
      </c>
    </row>
    <row r="229" spans="1:27" s="52" customFormat="1" ht="15" customHeight="1" x14ac:dyDescent="0.2">
      <c r="A229" s="79"/>
      <c r="B229" s="78">
        <v>3326</v>
      </c>
      <c r="C229" s="73" t="s">
        <v>106</v>
      </c>
      <c r="D229" s="54">
        <v>408</v>
      </c>
      <c r="E229" s="183">
        <v>998</v>
      </c>
      <c r="F229" s="113">
        <v>0</v>
      </c>
      <c r="G229" s="112">
        <f t="shared" si="353"/>
        <v>49.4</v>
      </c>
      <c r="H229" s="113">
        <v>49.4</v>
      </c>
      <c r="I229" s="119">
        <f t="shared" si="361"/>
        <v>0</v>
      </c>
      <c r="J229" s="113">
        <v>49.4</v>
      </c>
      <c r="K229" s="119">
        <f t="shared" si="362"/>
        <v>305.5</v>
      </c>
      <c r="L229" s="113">
        <v>354.9</v>
      </c>
      <c r="M229" s="119">
        <f t="shared" si="338"/>
        <v>248.80000000000007</v>
      </c>
      <c r="N229" s="113">
        <v>603.70000000000005</v>
      </c>
      <c r="O229" s="119">
        <f t="shared" si="363"/>
        <v>-603.70000000000005</v>
      </c>
      <c r="P229" s="113">
        <v>0</v>
      </c>
      <c r="Q229" s="119">
        <f t="shared" si="339"/>
        <v>834.7</v>
      </c>
      <c r="R229" s="113">
        <v>834.7</v>
      </c>
      <c r="S229" s="119">
        <f t="shared" si="340"/>
        <v>0</v>
      </c>
      <c r="T229" s="113">
        <v>834.7</v>
      </c>
      <c r="U229" s="112">
        <f t="shared" si="341"/>
        <v>31.199999999999932</v>
      </c>
      <c r="V229" s="113">
        <v>865.9</v>
      </c>
      <c r="W229" s="112">
        <f t="shared" si="351"/>
        <v>-865.9</v>
      </c>
      <c r="X229" s="113"/>
      <c r="Y229" s="112">
        <f t="shared" si="352"/>
        <v>0</v>
      </c>
      <c r="Z229" s="113"/>
      <c r="AA229" s="280">
        <f t="shared" si="342"/>
        <v>86.763527054108209</v>
      </c>
    </row>
    <row r="230" spans="1:27" s="52" customFormat="1" ht="15" hidden="1" customHeight="1" x14ac:dyDescent="0.2">
      <c r="A230" s="79"/>
      <c r="B230" s="78">
        <v>3392</v>
      </c>
      <c r="C230" s="79" t="s">
        <v>250</v>
      </c>
      <c r="D230" s="54"/>
      <c r="E230" s="183"/>
      <c r="F230" s="113"/>
      <c r="G230" s="112">
        <f>H230-F230</f>
        <v>0</v>
      </c>
      <c r="H230" s="113"/>
      <c r="I230" s="112">
        <f>J230-H230</f>
        <v>0</v>
      </c>
      <c r="J230" s="113"/>
      <c r="K230" s="112">
        <f>L230-J230</f>
        <v>0</v>
      </c>
      <c r="L230" s="113"/>
      <c r="M230" s="112">
        <f t="shared" si="338"/>
        <v>0</v>
      </c>
      <c r="N230" s="113"/>
      <c r="O230" s="112">
        <f>P230-N230</f>
        <v>0</v>
      </c>
      <c r="P230" s="113">
        <v>0</v>
      </c>
      <c r="Q230" s="112">
        <f t="shared" si="339"/>
        <v>0</v>
      </c>
      <c r="R230" s="113"/>
      <c r="S230" s="112">
        <f t="shared" si="340"/>
        <v>0</v>
      </c>
      <c r="T230" s="113"/>
      <c r="U230" s="112">
        <f t="shared" si="341"/>
        <v>0</v>
      </c>
      <c r="V230" s="113"/>
      <c r="W230" s="112">
        <f>X230-V230</f>
        <v>0</v>
      </c>
      <c r="X230" s="113"/>
      <c r="Y230" s="112">
        <f>Z230-X230</f>
        <v>0</v>
      </c>
      <c r="Z230" s="113"/>
      <c r="AA230" s="280" t="e">
        <f t="shared" si="342"/>
        <v>#DIV/0!</v>
      </c>
    </row>
    <row r="231" spans="1:27" s="52" customFormat="1" ht="15" customHeight="1" x14ac:dyDescent="0.2">
      <c r="A231" s="79"/>
      <c r="B231" s="78">
        <v>3412</v>
      </c>
      <c r="C231" s="60" t="s">
        <v>107</v>
      </c>
      <c r="D231" s="54">
        <v>7116</v>
      </c>
      <c r="E231" s="183">
        <v>13146</v>
      </c>
      <c r="F231" s="113">
        <v>0</v>
      </c>
      <c r="G231" s="112">
        <f t="shared" ref="G231:G239" si="364">H231-F231</f>
        <v>0</v>
      </c>
      <c r="H231" s="113">
        <v>0</v>
      </c>
      <c r="I231" s="112">
        <f t="shared" ref="I231:I234" si="365">J231-H231</f>
        <v>0</v>
      </c>
      <c r="J231" s="113">
        <v>0</v>
      </c>
      <c r="K231" s="112">
        <f t="shared" ref="K231:K234" si="366">L231-J231</f>
        <v>0.7</v>
      </c>
      <c r="L231" s="113">
        <v>0.7</v>
      </c>
      <c r="M231" s="112">
        <f t="shared" si="338"/>
        <v>1.2</v>
      </c>
      <c r="N231" s="113">
        <v>1.9</v>
      </c>
      <c r="O231" s="112">
        <f t="shared" ref="O231:O233" si="367">P231-N231</f>
        <v>-1.9</v>
      </c>
      <c r="P231" s="113">
        <v>0</v>
      </c>
      <c r="Q231" s="112">
        <f t="shared" si="339"/>
        <v>5</v>
      </c>
      <c r="R231" s="113">
        <v>5</v>
      </c>
      <c r="S231" s="112">
        <f t="shared" si="340"/>
        <v>3656</v>
      </c>
      <c r="T231" s="113">
        <v>3661</v>
      </c>
      <c r="U231" s="112">
        <f t="shared" si="341"/>
        <v>17.699999999999818</v>
      </c>
      <c r="V231" s="113">
        <v>3678.7</v>
      </c>
      <c r="W231" s="112">
        <f t="shared" ref="W231:W239" si="368">X231-V231</f>
        <v>-3678.7</v>
      </c>
      <c r="X231" s="113"/>
      <c r="Y231" s="112">
        <f t="shared" ref="Y231:Y239" si="369">Z231-X231</f>
        <v>0</v>
      </c>
      <c r="Z231" s="113"/>
      <c r="AA231" s="280">
        <f t="shared" si="342"/>
        <v>27.983417008976115</v>
      </c>
    </row>
    <row r="232" spans="1:27" s="52" customFormat="1" ht="15" customHeight="1" x14ac:dyDescent="0.2">
      <c r="A232" s="79"/>
      <c r="B232" s="72">
        <v>3421</v>
      </c>
      <c r="C232" s="74" t="s">
        <v>108</v>
      </c>
      <c r="D232" s="54">
        <v>400</v>
      </c>
      <c r="E232" s="183">
        <v>935.4</v>
      </c>
      <c r="F232" s="113">
        <v>0</v>
      </c>
      <c r="G232" s="112">
        <f t="shared" si="364"/>
        <v>1.3</v>
      </c>
      <c r="H232" s="113">
        <v>1.3</v>
      </c>
      <c r="I232" s="112">
        <f t="shared" si="365"/>
        <v>526.30000000000007</v>
      </c>
      <c r="J232" s="113">
        <v>527.6</v>
      </c>
      <c r="K232" s="112">
        <f t="shared" si="366"/>
        <v>0</v>
      </c>
      <c r="L232" s="113">
        <v>527.6</v>
      </c>
      <c r="M232" s="112">
        <f t="shared" si="338"/>
        <v>0</v>
      </c>
      <c r="N232" s="113">
        <v>527.6</v>
      </c>
      <c r="O232" s="112">
        <f t="shared" si="367"/>
        <v>-527.6</v>
      </c>
      <c r="P232" s="113">
        <v>0</v>
      </c>
      <c r="Q232" s="112">
        <f t="shared" si="339"/>
        <v>565.79999999999995</v>
      </c>
      <c r="R232" s="113">
        <v>565.79999999999995</v>
      </c>
      <c r="S232" s="112">
        <f t="shared" si="340"/>
        <v>41.100000000000023</v>
      </c>
      <c r="T232" s="113">
        <v>606.9</v>
      </c>
      <c r="U232" s="112">
        <f t="shared" si="341"/>
        <v>0</v>
      </c>
      <c r="V232" s="113">
        <v>606.9</v>
      </c>
      <c r="W232" s="112">
        <f t="shared" si="368"/>
        <v>-606.9</v>
      </c>
      <c r="X232" s="113"/>
      <c r="Y232" s="112">
        <f t="shared" si="369"/>
        <v>0</v>
      </c>
      <c r="Z232" s="113"/>
      <c r="AA232" s="280">
        <f t="shared" si="342"/>
        <v>64.881334188582429</v>
      </c>
    </row>
    <row r="233" spans="1:27" s="52" customFormat="1" ht="15" hidden="1" customHeight="1" x14ac:dyDescent="0.2">
      <c r="A233" s="79"/>
      <c r="B233" s="78">
        <v>6409</v>
      </c>
      <c r="C233" s="79" t="s">
        <v>199</v>
      </c>
      <c r="D233" s="54"/>
      <c r="E233" s="183"/>
      <c r="F233" s="113"/>
      <c r="G233" s="112">
        <f t="shared" si="364"/>
        <v>0</v>
      </c>
      <c r="H233" s="113"/>
      <c r="I233" s="112">
        <f t="shared" si="365"/>
        <v>0</v>
      </c>
      <c r="J233" s="113"/>
      <c r="K233" s="112">
        <f t="shared" si="366"/>
        <v>0</v>
      </c>
      <c r="L233" s="113"/>
      <c r="M233" s="112">
        <f t="shared" si="338"/>
        <v>0</v>
      </c>
      <c r="N233" s="113"/>
      <c r="O233" s="112">
        <f t="shared" si="367"/>
        <v>0</v>
      </c>
      <c r="P233" s="113">
        <v>0</v>
      </c>
      <c r="Q233" s="112">
        <f t="shared" si="339"/>
        <v>0</v>
      </c>
      <c r="R233" s="113"/>
      <c r="S233" s="112">
        <f t="shared" si="340"/>
        <v>0</v>
      </c>
      <c r="T233" s="113"/>
      <c r="U233" s="112">
        <f t="shared" si="341"/>
        <v>0</v>
      </c>
      <c r="V233" s="113"/>
      <c r="W233" s="112">
        <f t="shared" si="368"/>
        <v>0</v>
      </c>
      <c r="X233" s="113"/>
      <c r="Y233" s="112">
        <f t="shared" si="369"/>
        <v>0</v>
      </c>
      <c r="Z233" s="113"/>
      <c r="AA233" s="280" t="e">
        <f t="shared" si="342"/>
        <v>#DIV/0!</v>
      </c>
    </row>
    <row r="234" spans="1:27" s="52" customFormat="1" ht="15" hidden="1" customHeight="1" x14ac:dyDescent="0.2">
      <c r="A234" s="79"/>
      <c r="B234" s="78">
        <v>5599</v>
      </c>
      <c r="C234" s="79" t="s">
        <v>298</v>
      </c>
      <c r="D234" s="54"/>
      <c r="E234" s="183"/>
      <c r="F234" s="113"/>
      <c r="G234" s="112">
        <f t="shared" si="364"/>
        <v>0</v>
      </c>
      <c r="H234" s="113"/>
      <c r="I234" s="112">
        <f t="shared" si="365"/>
        <v>0</v>
      </c>
      <c r="J234" s="113"/>
      <c r="K234" s="112">
        <f t="shared" si="366"/>
        <v>0</v>
      </c>
      <c r="L234" s="113"/>
      <c r="M234" s="112">
        <f t="shared" si="338"/>
        <v>0</v>
      </c>
      <c r="N234" s="113"/>
      <c r="O234" s="30">
        <v>0</v>
      </c>
      <c r="P234" s="113">
        <v>0</v>
      </c>
      <c r="Q234" s="112">
        <f t="shared" si="339"/>
        <v>0</v>
      </c>
      <c r="R234" s="113"/>
      <c r="S234" s="112">
        <f t="shared" si="340"/>
        <v>0</v>
      </c>
      <c r="T234" s="113"/>
      <c r="U234" s="112">
        <f t="shared" si="341"/>
        <v>0</v>
      </c>
      <c r="V234" s="113"/>
      <c r="W234" s="112">
        <f t="shared" si="368"/>
        <v>0</v>
      </c>
      <c r="X234" s="113"/>
      <c r="Y234" s="112">
        <f t="shared" si="369"/>
        <v>0</v>
      </c>
      <c r="Z234" s="113"/>
      <c r="AA234" s="280" t="e">
        <f t="shared" si="342"/>
        <v>#DIV/0!</v>
      </c>
    </row>
    <row r="235" spans="1:27" ht="15" hidden="1" customHeight="1" x14ac:dyDescent="0.2">
      <c r="A235" s="60"/>
      <c r="B235" s="72">
        <v>3599</v>
      </c>
      <c r="C235" s="73" t="s">
        <v>152</v>
      </c>
      <c r="D235" s="54"/>
      <c r="E235" s="183"/>
      <c r="F235" s="113"/>
      <c r="G235" s="112">
        <f t="shared" si="364"/>
        <v>0</v>
      </c>
      <c r="H235" s="113"/>
      <c r="I235" s="30">
        <v>0</v>
      </c>
      <c r="J235" s="113"/>
      <c r="K235" s="30">
        <v>0</v>
      </c>
      <c r="L235" s="113"/>
      <c r="M235" s="112">
        <f t="shared" si="338"/>
        <v>0</v>
      </c>
      <c r="N235" s="113"/>
      <c r="O235" s="30">
        <v>0</v>
      </c>
      <c r="P235" s="113">
        <v>0</v>
      </c>
      <c r="Q235" s="112">
        <f t="shared" si="339"/>
        <v>0</v>
      </c>
      <c r="R235" s="113"/>
      <c r="S235" s="112">
        <f t="shared" si="340"/>
        <v>0</v>
      </c>
      <c r="T235" s="113"/>
      <c r="U235" s="112">
        <f t="shared" si="341"/>
        <v>0</v>
      </c>
      <c r="V235" s="113"/>
      <c r="W235" s="112">
        <f t="shared" si="368"/>
        <v>0</v>
      </c>
      <c r="X235" s="113"/>
      <c r="Y235" s="112">
        <f t="shared" si="369"/>
        <v>0</v>
      </c>
      <c r="Z235" s="113"/>
      <c r="AA235" s="280" t="e">
        <f t="shared" si="342"/>
        <v>#DIV/0!</v>
      </c>
    </row>
    <row r="236" spans="1:27" ht="15" customHeight="1" x14ac:dyDescent="0.2">
      <c r="A236" s="60"/>
      <c r="B236" s="72">
        <v>3612</v>
      </c>
      <c r="C236" s="73" t="s">
        <v>109</v>
      </c>
      <c r="D236" s="54">
        <v>7274</v>
      </c>
      <c r="E236" s="183">
        <v>7943</v>
      </c>
      <c r="F236" s="113">
        <v>481.6</v>
      </c>
      <c r="G236" s="112">
        <f t="shared" si="364"/>
        <v>225.79999999999995</v>
      </c>
      <c r="H236" s="113">
        <v>707.4</v>
      </c>
      <c r="I236" s="112">
        <f t="shared" ref="I236:I239" si="370">J236-H236</f>
        <v>778.6</v>
      </c>
      <c r="J236" s="113">
        <v>1486</v>
      </c>
      <c r="K236" s="112">
        <f t="shared" ref="K236:K239" si="371">L236-J236</f>
        <v>459.79999999999995</v>
      </c>
      <c r="L236" s="113">
        <v>1945.8</v>
      </c>
      <c r="M236" s="112">
        <f t="shared" si="338"/>
        <v>679.2</v>
      </c>
      <c r="N236" s="113">
        <v>2625</v>
      </c>
      <c r="O236" s="112">
        <f t="shared" ref="O236:O238" si="372">P236-N236</f>
        <v>-2625</v>
      </c>
      <c r="P236" s="113">
        <v>0</v>
      </c>
      <c r="Q236" s="112">
        <f t="shared" si="339"/>
        <v>3659.3</v>
      </c>
      <c r="R236" s="113">
        <v>3659.3</v>
      </c>
      <c r="S236" s="112">
        <f t="shared" si="340"/>
        <v>318.59999999999991</v>
      </c>
      <c r="T236" s="113">
        <v>3977.9</v>
      </c>
      <c r="U236" s="112">
        <f t="shared" si="341"/>
        <v>431.59999999999991</v>
      </c>
      <c r="V236" s="113">
        <v>4409.5</v>
      </c>
      <c r="W236" s="112">
        <f t="shared" si="368"/>
        <v>-4409.5</v>
      </c>
      <c r="X236" s="113"/>
      <c r="Y236" s="112">
        <f t="shared" si="369"/>
        <v>0</v>
      </c>
      <c r="Z236" s="113"/>
      <c r="AA236" s="280">
        <f t="shared" si="342"/>
        <v>55.514289311343326</v>
      </c>
    </row>
    <row r="237" spans="1:27" ht="15" customHeight="1" x14ac:dyDescent="0.2">
      <c r="A237" s="60"/>
      <c r="B237" s="72">
        <v>3613</v>
      </c>
      <c r="C237" s="73" t="s">
        <v>193</v>
      </c>
      <c r="D237" s="54">
        <v>18342</v>
      </c>
      <c r="E237" s="183">
        <v>45271.199999999997</v>
      </c>
      <c r="F237" s="113">
        <v>1404.3</v>
      </c>
      <c r="G237" s="112">
        <f t="shared" si="364"/>
        <v>1016.2</v>
      </c>
      <c r="H237" s="113">
        <v>2420.5</v>
      </c>
      <c r="I237" s="112">
        <f t="shared" si="370"/>
        <v>966.80000000000018</v>
      </c>
      <c r="J237" s="113">
        <v>3387.3</v>
      </c>
      <c r="K237" s="112">
        <f t="shared" si="371"/>
        <v>1222.0999999999995</v>
      </c>
      <c r="L237" s="113">
        <v>4609.3999999999996</v>
      </c>
      <c r="M237" s="112">
        <f t="shared" si="338"/>
        <v>661</v>
      </c>
      <c r="N237" s="113">
        <v>5270.4</v>
      </c>
      <c r="O237" s="112">
        <f t="shared" si="372"/>
        <v>-5270.4</v>
      </c>
      <c r="P237" s="113">
        <v>0</v>
      </c>
      <c r="Q237" s="112">
        <f t="shared" si="339"/>
        <v>6708.4</v>
      </c>
      <c r="R237" s="113">
        <v>6708.4</v>
      </c>
      <c r="S237" s="112">
        <f t="shared" si="340"/>
        <v>1104.2000000000007</v>
      </c>
      <c r="T237" s="113">
        <v>7812.6</v>
      </c>
      <c r="U237" s="112">
        <f t="shared" si="341"/>
        <v>3456.6999999999989</v>
      </c>
      <c r="V237" s="113">
        <v>11269.3</v>
      </c>
      <c r="W237" s="112">
        <f t="shared" si="368"/>
        <v>-11269.3</v>
      </c>
      <c r="X237" s="113"/>
      <c r="Y237" s="112">
        <f t="shared" si="369"/>
        <v>0</v>
      </c>
      <c r="Z237" s="113"/>
      <c r="AA237" s="280">
        <f t="shared" si="342"/>
        <v>24.892867871847884</v>
      </c>
    </row>
    <row r="238" spans="1:27" ht="15" hidden="1" customHeight="1" x14ac:dyDescent="0.2">
      <c r="A238" s="60"/>
      <c r="B238" s="72">
        <v>2229</v>
      </c>
      <c r="C238" s="73" t="s">
        <v>96</v>
      </c>
      <c r="D238" s="54"/>
      <c r="E238" s="183"/>
      <c r="F238" s="113"/>
      <c r="G238" s="112">
        <f t="shared" si="364"/>
        <v>0</v>
      </c>
      <c r="H238" s="113"/>
      <c r="I238" s="112">
        <f t="shared" si="370"/>
        <v>0</v>
      </c>
      <c r="J238" s="113"/>
      <c r="K238" s="112">
        <f t="shared" si="371"/>
        <v>0</v>
      </c>
      <c r="L238" s="113"/>
      <c r="M238" s="112">
        <f t="shared" si="338"/>
        <v>0</v>
      </c>
      <c r="N238" s="113"/>
      <c r="O238" s="112">
        <f t="shared" si="372"/>
        <v>0</v>
      </c>
      <c r="P238" s="113">
        <v>0</v>
      </c>
      <c r="Q238" s="112">
        <f t="shared" si="339"/>
        <v>0</v>
      </c>
      <c r="R238" s="113"/>
      <c r="S238" s="112">
        <f t="shared" si="340"/>
        <v>0</v>
      </c>
      <c r="T238" s="113"/>
      <c r="U238" s="112">
        <f t="shared" si="341"/>
        <v>0</v>
      </c>
      <c r="V238" s="113"/>
      <c r="W238" s="112">
        <f t="shared" si="368"/>
        <v>0</v>
      </c>
      <c r="X238" s="113"/>
      <c r="Y238" s="112">
        <f t="shared" si="369"/>
        <v>0</v>
      </c>
      <c r="Z238" s="113"/>
      <c r="AA238" s="280" t="e">
        <f t="shared" si="342"/>
        <v>#DIV/0!</v>
      </c>
    </row>
    <row r="239" spans="1:27" ht="15" hidden="1" customHeight="1" x14ac:dyDescent="0.2">
      <c r="A239" s="60"/>
      <c r="B239" s="72">
        <v>2241</v>
      </c>
      <c r="C239" s="73" t="s">
        <v>97</v>
      </c>
      <c r="D239" s="54"/>
      <c r="E239" s="183"/>
      <c r="F239" s="113"/>
      <c r="G239" s="112">
        <f t="shared" si="364"/>
        <v>0</v>
      </c>
      <c r="H239" s="113"/>
      <c r="I239" s="112">
        <f t="shared" si="370"/>
        <v>0</v>
      </c>
      <c r="J239" s="113"/>
      <c r="K239" s="112">
        <f t="shared" si="371"/>
        <v>0</v>
      </c>
      <c r="L239" s="113"/>
      <c r="M239" s="112">
        <f t="shared" si="338"/>
        <v>0</v>
      </c>
      <c r="N239" s="113"/>
      <c r="O239" s="30">
        <v>0</v>
      </c>
      <c r="P239" s="113">
        <v>0</v>
      </c>
      <c r="Q239" s="112">
        <f t="shared" si="339"/>
        <v>0</v>
      </c>
      <c r="R239" s="113"/>
      <c r="S239" s="112">
        <f t="shared" si="340"/>
        <v>0</v>
      </c>
      <c r="T239" s="113"/>
      <c r="U239" s="112">
        <f t="shared" si="341"/>
        <v>0</v>
      </c>
      <c r="V239" s="113"/>
      <c r="W239" s="112">
        <f t="shared" si="368"/>
        <v>0</v>
      </c>
      <c r="X239" s="113"/>
      <c r="Y239" s="112">
        <f t="shared" si="369"/>
        <v>0</v>
      </c>
      <c r="Z239" s="113"/>
      <c r="AA239" s="280" t="e">
        <f t="shared" si="342"/>
        <v>#DIV/0!</v>
      </c>
    </row>
    <row r="240" spans="1:27" ht="15" hidden="1" customHeight="1" x14ac:dyDescent="0.2">
      <c r="A240" s="60"/>
      <c r="B240" s="72">
        <v>2249</v>
      </c>
      <c r="C240" s="73" t="s">
        <v>98</v>
      </c>
      <c r="D240" s="54"/>
      <c r="E240" s="183"/>
      <c r="F240" s="113"/>
      <c r="G240" s="112">
        <f>H240-F240</f>
        <v>0</v>
      </c>
      <c r="H240" s="113"/>
      <c r="I240" s="112">
        <f>J240-H240</f>
        <v>0</v>
      </c>
      <c r="J240" s="113"/>
      <c r="K240" s="112">
        <f>L240-J240</f>
        <v>0</v>
      </c>
      <c r="L240" s="113"/>
      <c r="M240" s="112">
        <f t="shared" si="338"/>
        <v>0</v>
      </c>
      <c r="N240" s="113"/>
      <c r="O240" s="112">
        <f>P240-N240</f>
        <v>0</v>
      </c>
      <c r="P240" s="113">
        <v>0</v>
      </c>
      <c r="Q240" s="112">
        <f t="shared" si="339"/>
        <v>0</v>
      </c>
      <c r="R240" s="113"/>
      <c r="S240" s="112">
        <f t="shared" si="340"/>
        <v>0</v>
      </c>
      <c r="T240" s="113"/>
      <c r="U240" s="112">
        <f t="shared" si="341"/>
        <v>0</v>
      </c>
      <c r="V240" s="113"/>
      <c r="W240" s="112">
        <f>X240-V240</f>
        <v>0</v>
      </c>
      <c r="X240" s="113"/>
      <c r="Y240" s="112">
        <f>Z240-X240</f>
        <v>0</v>
      </c>
      <c r="Z240" s="113"/>
      <c r="AA240" s="280" t="e">
        <f t="shared" si="342"/>
        <v>#DIV/0!</v>
      </c>
    </row>
    <row r="241" spans="1:27" ht="15" hidden="1" customHeight="1" x14ac:dyDescent="0.2">
      <c r="A241" s="60"/>
      <c r="B241" s="72">
        <v>2310</v>
      </c>
      <c r="C241" s="73" t="s">
        <v>99</v>
      </c>
      <c r="D241" s="54"/>
      <c r="E241" s="183"/>
      <c r="F241" s="113"/>
      <c r="G241" s="112">
        <f>H241-F241</f>
        <v>0</v>
      </c>
      <c r="H241" s="113"/>
      <c r="I241" s="112">
        <f t="shared" ref="I241" si="373">J241-H241</f>
        <v>0</v>
      </c>
      <c r="J241" s="113"/>
      <c r="K241" s="112">
        <f>L241-J241</f>
        <v>0</v>
      </c>
      <c r="L241" s="113"/>
      <c r="M241" s="112">
        <f t="shared" si="338"/>
        <v>0</v>
      </c>
      <c r="N241" s="113"/>
      <c r="O241" s="112">
        <f>P241-N241</f>
        <v>0</v>
      </c>
      <c r="P241" s="113">
        <v>0</v>
      </c>
      <c r="Q241" s="112">
        <f t="shared" si="339"/>
        <v>0</v>
      </c>
      <c r="R241" s="113"/>
      <c r="S241" s="112">
        <f t="shared" si="340"/>
        <v>0</v>
      </c>
      <c r="T241" s="113"/>
      <c r="U241" s="112">
        <f t="shared" si="341"/>
        <v>0</v>
      </c>
      <c r="V241" s="113"/>
      <c r="W241" s="112">
        <f t="shared" ref="W241:W246" si="374">X241-V241</f>
        <v>0</v>
      </c>
      <c r="X241" s="113"/>
      <c r="Y241" s="112">
        <f t="shared" ref="Y241:Y246" si="375">Z241-X241</f>
        <v>0</v>
      </c>
      <c r="Z241" s="113"/>
      <c r="AA241" s="280" t="e">
        <f t="shared" si="342"/>
        <v>#DIV/0!</v>
      </c>
    </row>
    <row r="242" spans="1:27" ht="15" hidden="1" customHeight="1" x14ac:dyDescent="0.2">
      <c r="A242" s="60"/>
      <c r="B242" s="72">
        <v>2321</v>
      </c>
      <c r="C242" s="73" t="s">
        <v>249</v>
      </c>
      <c r="D242" s="54"/>
      <c r="E242" s="183"/>
      <c r="F242" s="113"/>
      <c r="G242" s="112">
        <f t="shared" ref="G242:G246" si="376">H242-F242</f>
        <v>0</v>
      </c>
      <c r="H242" s="113"/>
      <c r="I242" s="112">
        <f>J242-H242</f>
        <v>0</v>
      </c>
      <c r="J242" s="113"/>
      <c r="K242" s="112">
        <f>L242-J242</f>
        <v>0</v>
      </c>
      <c r="L242" s="113"/>
      <c r="M242" s="112">
        <f t="shared" si="338"/>
        <v>0</v>
      </c>
      <c r="N242" s="113"/>
      <c r="O242" s="112">
        <f>P242-N242</f>
        <v>0</v>
      </c>
      <c r="P242" s="113">
        <v>0</v>
      </c>
      <c r="Q242" s="112">
        <f t="shared" si="339"/>
        <v>0</v>
      </c>
      <c r="R242" s="113"/>
      <c r="S242" s="112">
        <f t="shared" si="340"/>
        <v>0</v>
      </c>
      <c r="T242" s="113"/>
      <c r="U242" s="112">
        <f t="shared" si="341"/>
        <v>0</v>
      </c>
      <c r="V242" s="113"/>
      <c r="W242" s="112">
        <f t="shared" si="374"/>
        <v>0</v>
      </c>
      <c r="X242" s="113"/>
      <c r="Y242" s="112">
        <f t="shared" si="375"/>
        <v>0</v>
      </c>
      <c r="Z242" s="113"/>
      <c r="AA242" s="280" t="e">
        <f t="shared" si="342"/>
        <v>#DIV/0!</v>
      </c>
    </row>
    <row r="243" spans="1:27" ht="15" hidden="1" customHeight="1" x14ac:dyDescent="0.2">
      <c r="A243" s="60"/>
      <c r="B243" s="72">
        <v>2331</v>
      </c>
      <c r="C243" s="73" t="s">
        <v>100</v>
      </c>
      <c r="D243" s="54"/>
      <c r="E243" s="183"/>
      <c r="F243" s="113"/>
      <c r="G243" s="112">
        <f t="shared" si="376"/>
        <v>0</v>
      </c>
      <c r="H243" s="113"/>
      <c r="I243" s="112">
        <f>J243-H243</f>
        <v>0</v>
      </c>
      <c r="J243" s="113"/>
      <c r="K243" s="112">
        <f>L243-J243</f>
        <v>0</v>
      </c>
      <c r="L243" s="113"/>
      <c r="M243" s="112">
        <f t="shared" si="338"/>
        <v>0</v>
      </c>
      <c r="N243" s="113"/>
      <c r="O243" s="30">
        <v>0</v>
      </c>
      <c r="P243" s="113">
        <v>0</v>
      </c>
      <c r="Q243" s="112">
        <f t="shared" si="339"/>
        <v>0</v>
      </c>
      <c r="R243" s="113"/>
      <c r="S243" s="112">
        <f t="shared" si="340"/>
        <v>0</v>
      </c>
      <c r="T243" s="113"/>
      <c r="U243" s="112">
        <f t="shared" si="341"/>
        <v>0</v>
      </c>
      <c r="V243" s="113"/>
      <c r="W243" s="112">
        <f t="shared" si="374"/>
        <v>0</v>
      </c>
      <c r="X243" s="113"/>
      <c r="Y243" s="112">
        <f t="shared" si="375"/>
        <v>0</v>
      </c>
      <c r="Z243" s="113"/>
      <c r="AA243" s="280" t="e">
        <f t="shared" si="342"/>
        <v>#DIV/0!</v>
      </c>
    </row>
    <row r="244" spans="1:27" ht="15" hidden="1" customHeight="1" x14ac:dyDescent="0.2">
      <c r="A244" s="60"/>
      <c r="B244" s="72">
        <v>3613</v>
      </c>
      <c r="C244" s="73" t="s">
        <v>110</v>
      </c>
      <c r="D244" s="54"/>
      <c r="E244" s="183"/>
      <c r="F244" s="113"/>
      <c r="G244" s="112">
        <f t="shared" si="376"/>
        <v>0</v>
      </c>
      <c r="H244" s="113"/>
      <c r="I244" s="30">
        <v>0</v>
      </c>
      <c r="J244" s="113"/>
      <c r="K244" s="30">
        <v>0</v>
      </c>
      <c r="L244" s="113"/>
      <c r="M244" s="112">
        <f t="shared" si="338"/>
        <v>0</v>
      </c>
      <c r="N244" s="113"/>
      <c r="O244" s="30">
        <v>0</v>
      </c>
      <c r="P244" s="113">
        <v>0</v>
      </c>
      <c r="Q244" s="112">
        <f t="shared" si="339"/>
        <v>0</v>
      </c>
      <c r="R244" s="113"/>
      <c r="S244" s="112">
        <f t="shared" si="340"/>
        <v>0</v>
      </c>
      <c r="T244" s="113"/>
      <c r="U244" s="112">
        <f t="shared" si="341"/>
        <v>0</v>
      </c>
      <c r="V244" s="113"/>
      <c r="W244" s="112">
        <f t="shared" si="374"/>
        <v>0</v>
      </c>
      <c r="X244" s="113"/>
      <c r="Y244" s="112">
        <f t="shared" si="375"/>
        <v>0</v>
      </c>
      <c r="Z244" s="113"/>
      <c r="AA244" s="280" t="e">
        <f t="shared" si="342"/>
        <v>#DIV/0!</v>
      </c>
    </row>
    <row r="245" spans="1:27" ht="15" customHeight="1" x14ac:dyDescent="0.2">
      <c r="A245" s="60"/>
      <c r="B245" s="72">
        <v>3631</v>
      </c>
      <c r="C245" s="73" t="s">
        <v>111</v>
      </c>
      <c r="D245" s="54">
        <v>420</v>
      </c>
      <c r="E245" s="183">
        <v>220</v>
      </c>
      <c r="F245" s="113">
        <v>18.100000000000001</v>
      </c>
      <c r="G245" s="112">
        <f t="shared" si="376"/>
        <v>19.199999999999996</v>
      </c>
      <c r="H245" s="113">
        <v>37.299999999999997</v>
      </c>
      <c r="I245" s="112">
        <f t="shared" ref="I245:I246" si="377">J245-H245</f>
        <v>142</v>
      </c>
      <c r="J245" s="113">
        <v>179.3</v>
      </c>
      <c r="K245" s="112">
        <f t="shared" ref="K245:K246" si="378">L245-J245</f>
        <v>30.5</v>
      </c>
      <c r="L245" s="113">
        <v>209.8</v>
      </c>
      <c r="M245" s="112">
        <f t="shared" si="338"/>
        <v>0</v>
      </c>
      <c r="N245" s="113">
        <v>209.8</v>
      </c>
      <c r="O245" s="112">
        <f t="shared" ref="O245:O246" si="379">P245-N245</f>
        <v>-209.8</v>
      </c>
      <c r="P245" s="113">
        <v>0</v>
      </c>
      <c r="Q245" s="112">
        <f t="shared" si="339"/>
        <v>209.8</v>
      </c>
      <c r="R245" s="113">
        <v>209.8</v>
      </c>
      <c r="S245" s="112">
        <f t="shared" si="340"/>
        <v>0</v>
      </c>
      <c r="T245" s="113">
        <v>209.8</v>
      </c>
      <c r="U245" s="112">
        <f t="shared" si="341"/>
        <v>0</v>
      </c>
      <c r="V245" s="113">
        <v>209.8</v>
      </c>
      <c r="W245" s="112">
        <f t="shared" si="374"/>
        <v>-209.8</v>
      </c>
      <c r="X245" s="113"/>
      <c r="Y245" s="112">
        <f t="shared" si="375"/>
        <v>0</v>
      </c>
      <c r="Z245" s="113"/>
      <c r="AA245" s="280">
        <f t="shared" si="342"/>
        <v>95.363636363636374</v>
      </c>
    </row>
    <row r="246" spans="1:27" ht="15" customHeight="1" x14ac:dyDescent="0.2">
      <c r="A246" s="60"/>
      <c r="B246" s="72">
        <v>3632</v>
      </c>
      <c r="C246" s="74" t="s">
        <v>112</v>
      </c>
      <c r="D246" s="54">
        <v>2925</v>
      </c>
      <c r="E246" s="183">
        <v>3444</v>
      </c>
      <c r="F246" s="113">
        <v>178.7</v>
      </c>
      <c r="G246" s="112">
        <f t="shared" si="376"/>
        <v>95.900000000000034</v>
      </c>
      <c r="H246" s="113">
        <v>274.60000000000002</v>
      </c>
      <c r="I246" s="119">
        <f t="shared" si="377"/>
        <v>127</v>
      </c>
      <c r="J246" s="113">
        <v>401.6</v>
      </c>
      <c r="K246" s="119">
        <f t="shared" si="378"/>
        <v>820.4</v>
      </c>
      <c r="L246" s="113">
        <v>1222</v>
      </c>
      <c r="M246" s="119">
        <f t="shared" si="338"/>
        <v>79.200000000000045</v>
      </c>
      <c r="N246" s="113">
        <v>1301.2</v>
      </c>
      <c r="O246" s="119">
        <f t="shared" si="379"/>
        <v>-1301.2</v>
      </c>
      <c r="P246" s="113">
        <v>0</v>
      </c>
      <c r="Q246" s="119">
        <f t="shared" si="339"/>
        <v>1605.7</v>
      </c>
      <c r="R246" s="113">
        <v>1605.7</v>
      </c>
      <c r="S246" s="119">
        <f t="shared" si="340"/>
        <v>105.20000000000005</v>
      </c>
      <c r="T246" s="113">
        <v>1710.9</v>
      </c>
      <c r="U246" s="112">
        <f t="shared" si="341"/>
        <v>103.79999999999995</v>
      </c>
      <c r="V246" s="113">
        <v>1814.7</v>
      </c>
      <c r="W246" s="112">
        <f t="shared" si="374"/>
        <v>-1814.7</v>
      </c>
      <c r="X246" s="113"/>
      <c r="Y246" s="112">
        <f t="shared" si="375"/>
        <v>0</v>
      </c>
      <c r="Z246" s="113"/>
      <c r="AA246" s="280">
        <f t="shared" si="342"/>
        <v>52.691637630662022</v>
      </c>
    </row>
    <row r="247" spans="1:27" ht="15" hidden="1" customHeight="1" x14ac:dyDescent="0.2">
      <c r="A247" s="60"/>
      <c r="B247" s="72">
        <v>3231</v>
      </c>
      <c r="C247" s="73" t="s">
        <v>102</v>
      </c>
      <c r="D247" s="54"/>
      <c r="E247" s="183"/>
      <c r="F247" s="113"/>
      <c r="G247" s="112">
        <f>H247-F247</f>
        <v>0</v>
      </c>
      <c r="H247" s="113"/>
      <c r="I247" s="112">
        <f t="shared" ref="I247" si="380">J247-H247</f>
        <v>0</v>
      </c>
      <c r="J247" s="113"/>
      <c r="K247" s="112">
        <f>L247-J247</f>
        <v>0</v>
      </c>
      <c r="L247" s="113"/>
      <c r="M247" s="112">
        <f t="shared" si="338"/>
        <v>0</v>
      </c>
      <c r="N247" s="113"/>
      <c r="O247" s="112">
        <f>P247-N247</f>
        <v>0</v>
      </c>
      <c r="P247" s="113">
        <v>0</v>
      </c>
      <c r="Q247" s="112">
        <f t="shared" si="339"/>
        <v>0</v>
      </c>
      <c r="R247" s="113"/>
      <c r="S247" s="112">
        <f t="shared" si="340"/>
        <v>0</v>
      </c>
      <c r="T247" s="113"/>
      <c r="U247" s="112">
        <f t="shared" si="341"/>
        <v>0</v>
      </c>
      <c r="V247" s="113"/>
      <c r="W247" s="112">
        <f t="shared" ref="W247:W252" si="381">X247-V247</f>
        <v>0</v>
      </c>
      <c r="X247" s="113"/>
      <c r="Y247" s="112">
        <f t="shared" ref="Y247:Y252" si="382">Z247-X247</f>
        <v>0</v>
      </c>
      <c r="Z247" s="113"/>
      <c r="AA247" s="280" t="e">
        <f t="shared" si="342"/>
        <v>#DIV/0!</v>
      </c>
    </row>
    <row r="248" spans="1:27" ht="15" hidden="1" customHeight="1" x14ac:dyDescent="0.2">
      <c r="A248" s="60"/>
      <c r="B248" s="72">
        <v>3634</v>
      </c>
      <c r="C248" s="73" t="s">
        <v>194</v>
      </c>
      <c r="D248" s="54"/>
      <c r="E248" s="183"/>
      <c r="F248" s="113"/>
      <c r="G248" s="112">
        <f t="shared" ref="G248:G252" si="383">H248-F248</f>
        <v>0</v>
      </c>
      <c r="H248" s="113"/>
      <c r="I248" s="112">
        <f>J248-H248</f>
        <v>0</v>
      </c>
      <c r="J248" s="113"/>
      <c r="K248" s="112">
        <f>L248-J248</f>
        <v>0</v>
      </c>
      <c r="L248" s="113"/>
      <c r="M248" s="112">
        <f t="shared" si="338"/>
        <v>0</v>
      </c>
      <c r="N248" s="113"/>
      <c r="O248" s="112">
        <f>P248-N248</f>
        <v>0</v>
      </c>
      <c r="P248" s="113">
        <v>0</v>
      </c>
      <c r="Q248" s="112">
        <f t="shared" si="339"/>
        <v>0</v>
      </c>
      <c r="R248" s="113"/>
      <c r="S248" s="112">
        <f t="shared" si="340"/>
        <v>0</v>
      </c>
      <c r="T248" s="113"/>
      <c r="U248" s="112">
        <f t="shared" si="341"/>
        <v>0</v>
      </c>
      <c r="V248" s="113"/>
      <c r="W248" s="112">
        <f t="shared" si="381"/>
        <v>0</v>
      </c>
      <c r="X248" s="113"/>
      <c r="Y248" s="112">
        <f t="shared" si="382"/>
        <v>0</v>
      </c>
      <c r="Z248" s="113"/>
      <c r="AA248" s="280" t="e">
        <f t="shared" si="342"/>
        <v>#DIV/0!</v>
      </c>
    </row>
    <row r="249" spans="1:27" ht="15" hidden="1" customHeight="1" x14ac:dyDescent="0.2">
      <c r="A249" s="75"/>
      <c r="B249" s="72">
        <v>3314</v>
      </c>
      <c r="C249" s="74" t="s">
        <v>103</v>
      </c>
      <c r="D249" s="54"/>
      <c r="E249" s="183"/>
      <c r="F249" s="113"/>
      <c r="G249" s="112">
        <f t="shared" si="383"/>
        <v>0</v>
      </c>
      <c r="H249" s="113"/>
      <c r="I249" s="112">
        <f>J249-H249</f>
        <v>0</v>
      </c>
      <c r="J249" s="113"/>
      <c r="K249" s="112">
        <f>L249-J249</f>
        <v>0</v>
      </c>
      <c r="L249" s="113"/>
      <c r="M249" s="112">
        <f t="shared" si="338"/>
        <v>0</v>
      </c>
      <c r="N249" s="113"/>
      <c r="O249" s="30">
        <v>0</v>
      </c>
      <c r="P249" s="113">
        <v>0</v>
      </c>
      <c r="Q249" s="112">
        <f t="shared" si="339"/>
        <v>0</v>
      </c>
      <c r="R249" s="113"/>
      <c r="S249" s="112">
        <f t="shared" si="340"/>
        <v>0</v>
      </c>
      <c r="T249" s="113"/>
      <c r="U249" s="112">
        <f t="shared" si="341"/>
        <v>0</v>
      </c>
      <c r="V249" s="113"/>
      <c r="W249" s="112">
        <f t="shared" si="381"/>
        <v>0</v>
      </c>
      <c r="X249" s="113"/>
      <c r="Y249" s="112">
        <f t="shared" si="382"/>
        <v>0</v>
      </c>
      <c r="Z249" s="113"/>
      <c r="AA249" s="280" t="e">
        <f t="shared" si="342"/>
        <v>#DIV/0!</v>
      </c>
    </row>
    <row r="250" spans="1:27" ht="15" hidden="1" customHeight="1" x14ac:dyDescent="0.2">
      <c r="A250" s="60"/>
      <c r="B250" s="72">
        <v>3319</v>
      </c>
      <c r="C250" s="74" t="s">
        <v>104</v>
      </c>
      <c r="D250" s="54"/>
      <c r="E250" s="183"/>
      <c r="F250" s="113"/>
      <c r="G250" s="112">
        <f t="shared" si="383"/>
        <v>0</v>
      </c>
      <c r="H250" s="113"/>
      <c r="I250" s="30">
        <v>0</v>
      </c>
      <c r="J250" s="113"/>
      <c r="K250" s="30">
        <v>0</v>
      </c>
      <c r="L250" s="113"/>
      <c r="M250" s="112">
        <f t="shared" si="338"/>
        <v>0</v>
      </c>
      <c r="N250" s="113"/>
      <c r="O250" s="30">
        <v>0</v>
      </c>
      <c r="P250" s="113">
        <v>0</v>
      </c>
      <c r="Q250" s="112">
        <f t="shared" si="339"/>
        <v>0</v>
      </c>
      <c r="R250" s="113"/>
      <c r="S250" s="112">
        <f t="shared" si="340"/>
        <v>0</v>
      </c>
      <c r="T250" s="113"/>
      <c r="U250" s="112">
        <f t="shared" si="341"/>
        <v>0</v>
      </c>
      <c r="V250" s="113"/>
      <c r="W250" s="112">
        <f t="shared" si="381"/>
        <v>0</v>
      </c>
      <c r="X250" s="113"/>
      <c r="Y250" s="112">
        <f t="shared" si="382"/>
        <v>0</v>
      </c>
      <c r="Z250" s="113"/>
      <c r="AA250" s="280" t="e">
        <f t="shared" si="342"/>
        <v>#DIV/0!</v>
      </c>
    </row>
    <row r="251" spans="1:27" ht="15" customHeight="1" x14ac:dyDescent="0.2">
      <c r="A251" s="60"/>
      <c r="B251" s="72">
        <v>3639</v>
      </c>
      <c r="C251" s="74" t="s">
        <v>195</v>
      </c>
      <c r="D251" s="54">
        <v>854</v>
      </c>
      <c r="E251" s="183">
        <v>1014</v>
      </c>
      <c r="F251" s="113">
        <v>138.4</v>
      </c>
      <c r="G251" s="112">
        <f t="shared" si="383"/>
        <v>106.69999999999999</v>
      </c>
      <c r="H251" s="113">
        <v>245.1</v>
      </c>
      <c r="I251" s="112">
        <f t="shared" ref="I251:I252" si="384">J251-H251</f>
        <v>140.9</v>
      </c>
      <c r="J251" s="113">
        <v>386</v>
      </c>
      <c r="K251" s="112">
        <f t="shared" ref="K251:K252" si="385">L251-J251</f>
        <v>57.100000000000023</v>
      </c>
      <c r="L251" s="113">
        <v>443.1</v>
      </c>
      <c r="M251" s="112">
        <f t="shared" si="338"/>
        <v>118.60000000000002</v>
      </c>
      <c r="N251" s="113">
        <v>561.70000000000005</v>
      </c>
      <c r="O251" s="112">
        <f t="shared" ref="O251:O252" si="386">P251-N251</f>
        <v>-561.70000000000005</v>
      </c>
      <c r="P251" s="113">
        <v>0</v>
      </c>
      <c r="Q251" s="112">
        <f t="shared" si="339"/>
        <v>619.1</v>
      </c>
      <c r="R251" s="113">
        <v>619.1</v>
      </c>
      <c r="S251" s="112">
        <f t="shared" si="340"/>
        <v>40</v>
      </c>
      <c r="T251" s="113">
        <v>659.1</v>
      </c>
      <c r="U251" s="112">
        <f t="shared" si="341"/>
        <v>41.600000000000023</v>
      </c>
      <c r="V251" s="113">
        <v>700.7</v>
      </c>
      <c r="W251" s="112">
        <f t="shared" si="381"/>
        <v>-700.7</v>
      </c>
      <c r="X251" s="113"/>
      <c r="Y251" s="112">
        <f t="shared" si="382"/>
        <v>0</v>
      </c>
      <c r="Z251" s="113"/>
      <c r="AA251" s="280">
        <f t="shared" si="342"/>
        <v>69.102564102564116</v>
      </c>
    </row>
    <row r="252" spans="1:27" ht="15" customHeight="1" x14ac:dyDescent="0.2">
      <c r="A252" s="60"/>
      <c r="B252" s="72">
        <v>3639</v>
      </c>
      <c r="C252" s="74" t="s">
        <v>196</v>
      </c>
      <c r="D252" s="54">
        <v>109</v>
      </c>
      <c r="E252" s="183">
        <v>10282.700000000001</v>
      </c>
      <c r="F252" s="113">
        <v>17.100000000000001</v>
      </c>
      <c r="G252" s="112">
        <f t="shared" si="383"/>
        <v>0</v>
      </c>
      <c r="H252" s="113">
        <v>17.100000000000001</v>
      </c>
      <c r="I252" s="119">
        <f t="shared" si="384"/>
        <v>0</v>
      </c>
      <c r="J252" s="113">
        <v>17.100000000000001</v>
      </c>
      <c r="K252" s="119">
        <f t="shared" si="385"/>
        <v>0</v>
      </c>
      <c r="L252" s="113">
        <v>17.100000000000001</v>
      </c>
      <c r="M252" s="119">
        <f t="shared" si="338"/>
        <v>4.3999999999999986</v>
      </c>
      <c r="N252" s="113">
        <v>21.5</v>
      </c>
      <c r="O252" s="119">
        <f t="shared" si="386"/>
        <v>-21.5</v>
      </c>
      <c r="P252" s="113">
        <v>0</v>
      </c>
      <c r="Q252" s="119">
        <f t="shared" si="339"/>
        <v>8966.5</v>
      </c>
      <c r="R252" s="113">
        <v>8966.5</v>
      </c>
      <c r="S252" s="119">
        <f t="shared" si="340"/>
        <v>1228.7000000000007</v>
      </c>
      <c r="T252" s="113">
        <v>10195.200000000001</v>
      </c>
      <c r="U252" s="112">
        <f t="shared" si="341"/>
        <v>0</v>
      </c>
      <c r="V252" s="113">
        <v>10195.200000000001</v>
      </c>
      <c r="W252" s="112">
        <f t="shared" si="381"/>
        <v>-10195.200000000001</v>
      </c>
      <c r="X252" s="113"/>
      <c r="Y252" s="112">
        <f t="shared" si="382"/>
        <v>0</v>
      </c>
      <c r="Z252" s="113"/>
      <c r="AA252" s="280">
        <f t="shared" si="342"/>
        <v>99.149056181742139</v>
      </c>
    </row>
    <row r="253" spans="1:27" ht="15" customHeight="1" x14ac:dyDescent="0.2">
      <c r="A253" s="60"/>
      <c r="B253" s="72">
        <v>3639</v>
      </c>
      <c r="C253" s="73" t="s">
        <v>197</v>
      </c>
      <c r="D253" s="54">
        <v>13743</v>
      </c>
      <c r="E253" s="183">
        <v>7787.3</v>
      </c>
      <c r="F253" s="113">
        <v>78.599999999999994</v>
      </c>
      <c r="G253" s="112">
        <f>H253-F253</f>
        <v>0</v>
      </c>
      <c r="H253" s="113">
        <v>78.599999999999994</v>
      </c>
      <c r="I253" s="112">
        <f>J253-H253</f>
        <v>48.300000000000011</v>
      </c>
      <c r="J253" s="113">
        <v>126.9</v>
      </c>
      <c r="K253" s="112">
        <f>L253-J253</f>
        <v>43.5</v>
      </c>
      <c r="L253" s="113">
        <v>170.4</v>
      </c>
      <c r="M253" s="112">
        <f t="shared" si="338"/>
        <v>0</v>
      </c>
      <c r="N253" s="113">
        <v>170.4</v>
      </c>
      <c r="O253" s="112">
        <f>P253-N253</f>
        <v>-170.4</v>
      </c>
      <c r="P253" s="113">
        <v>0</v>
      </c>
      <c r="Q253" s="112">
        <f t="shared" si="339"/>
        <v>680.1</v>
      </c>
      <c r="R253" s="113">
        <v>680.1</v>
      </c>
      <c r="S253" s="112">
        <f t="shared" si="340"/>
        <v>1846.4</v>
      </c>
      <c r="T253" s="113">
        <v>2526.5</v>
      </c>
      <c r="U253" s="112">
        <f t="shared" si="341"/>
        <v>0</v>
      </c>
      <c r="V253" s="113">
        <v>2526.5</v>
      </c>
      <c r="W253" s="112">
        <f>X253-V253</f>
        <v>-2526.5</v>
      </c>
      <c r="X253" s="113"/>
      <c r="Y253" s="112">
        <f>Z253-X253</f>
        <v>0</v>
      </c>
      <c r="Z253" s="113"/>
      <c r="AA253" s="280">
        <f t="shared" si="342"/>
        <v>32.443850885415998</v>
      </c>
    </row>
    <row r="254" spans="1:27" ht="15" hidden="1" customHeight="1" x14ac:dyDescent="0.2">
      <c r="A254" s="60"/>
      <c r="B254" s="72">
        <v>3699</v>
      </c>
      <c r="C254" s="74" t="s">
        <v>433</v>
      </c>
      <c r="D254" s="54"/>
      <c r="E254" s="183"/>
      <c r="F254" s="113"/>
      <c r="G254" s="112">
        <f t="shared" ref="G254:G256" si="387">H254-F254</f>
        <v>0</v>
      </c>
      <c r="H254" s="113"/>
      <c r="I254" s="112">
        <f t="shared" ref="I254:I256" si="388">J254-H254</f>
        <v>0</v>
      </c>
      <c r="J254" s="113"/>
      <c r="K254" s="112">
        <f t="shared" ref="K254:K256" si="389">L254-J254</f>
        <v>0</v>
      </c>
      <c r="L254" s="113"/>
      <c r="M254" s="112">
        <f t="shared" ref="M254:M256" si="390">N254-L254</f>
        <v>0</v>
      </c>
      <c r="N254" s="113"/>
      <c r="O254" s="112">
        <f t="shared" ref="O254:O256" si="391">P254-N254</f>
        <v>0</v>
      </c>
      <c r="P254" s="113">
        <v>0</v>
      </c>
      <c r="Q254" s="112">
        <f t="shared" ref="Q254:Q256" si="392">R254-P254</f>
        <v>0</v>
      </c>
      <c r="R254" s="113"/>
      <c r="S254" s="112">
        <f t="shared" ref="S254:S256" si="393">T254-R254</f>
        <v>0</v>
      </c>
      <c r="T254" s="113"/>
      <c r="U254" s="112">
        <f t="shared" ref="U254:U256" si="394">V254-T254</f>
        <v>0</v>
      </c>
      <c r="V254" s="113"/>
      <c r="W254" s="112">
        <f t="shared" ref="W254:W256" si="395">X254-V254</f>
        <v>0</v>
      </c>
      <c r="X254" s="113"/>
      <c r="Y254" s="112">
        <f t="shared" ref="Y254:Y256" si="396">Z254-X254</f>
        <v>0</v>
      </c>
      <c r="Z254" s="113"/>
      <c r="AA254" s="280" t="e">
        <f t="shared" si="342"/>
        <v>#DIV/0!</v>
      </c>
    </row>
    <row r="255" spans="1:27" ht="15" customHeight="1" x14ac:dyDescent="0.2">
      <c r="A255" s="60"/>
      <c r="B255" s="72">
        <v>3722</v>
      </c>
      <c r="C255" s="74" t="s">
        <v>447</v>
      </c>
      <c r="D255" s="54">
        <v>941</v>
      </c>
      <c r="E255" s="183">
        <v>466</v>
      </c>
      <c r="F255" s="113">
        <v>74</v>
      </c>
      <c r="G255" s="112">
        <f t="shared" si="387"/>
        <v>35.599999999999994</v>
      </c>
      <c r="H255" s="113">
        <v>109.6</v>
      </c>
      <c r="I255" s="112">
        <f t="shared" si="388"/>
        <v>33.700000000000017</v>
      </c>
      <c r="J255" s="113">
        <v>143.30000000000001</v>
      </c>
      <c r="K255" s="112">
        <f t="shared" si="389"/>
        <v>4</v>
      </c>
      <c r="L255" s="113">
        <v>147.30000000000001</v>
      </c>
      <c r="M255" s="112">
        <f t="shared" si="390"/>
        <v>69.699999999999989</v>
      </c>
      <c r="N255" s="113">
        <v>217</v>
      </c>
      <c r="O255" s="112">
        <f t="shared" si="391"/>
        <v>-217</v>
      </c>
      <c r="P255" s="113">
        <v>0</v>
      </c>
      <c r="Q255" s="112">
        <f t="shared" si="392"/>
        <v>291.8</v>
      </c>
      <c r="R255" s="113">
        <v>291.8</v>
      </c>
      <c r="S255" s="112">
        <f t="shared" si="393"/>
        <v>34.899999999999977</v>
      </c>
      <c r="T255" s="113">
        <v>326.7</v>
      </c>
      <c r="U255" s="112">
        <f t="shared" si="394"/>
        <v>34.800000000000011</v>
      </c>
      <c r="V255" s="113">
        <v>361.5</v>
      </c>
      <c r="W255" s="112">
        <f t="shared" si="395"/>
        <v>-361.5</v>
      </c>
      <c r="X255" s="113"/>
      <c r="Y255" s="112">
        <f t="shared" si="396"/>
        <v>0</v>
      </c>
      <c r="Z255" s="113"/>
      <c r="AA255" s="280">
        <f t="shared" si="342"/>
        <v>77.575107296137332</v>
      </c>
    </row>
    <row r="256" spans="1:27" ht="15" customHeight="1" x14ac:dyDescent="0.2">
      <c r="A256" s="60"/>
      <c r="B256" s="72">
        <v>3725</v>
      </c>
      <c r="C256" s="74" t="s">
        <v>621</v>
      </c>
      <c r="D256" s="54">
        <v>0</v>
      </c>
      <c r="E256" s="183">
        <v>140</v>
      </c>
      <c r="F256" s="281">
        <v>0</v>
      </c>
      <c r="G256" s="280">
        <f t="shared" si="387"/>
        <v>0</v>
      </c>
      <c r="H256" s="281">
        <v>0</v>
      </c>
      <c r="I256" s="280">
        <f t="shared" si="388"/>
        <v>0</v>
      </c>
      <c r="J256" s="281">
        <v>0</v>
      </c>
      <c r="K256" s="280">
        <f t="shared" si="389"/>
        <v>66.7</v>
      </c>
      <c r="L256" s="281">
        <v>66.7</v>
      </c>
      <c r="M256" s="280">
        <f t="shared" si="390"/>
        <v>33.299999999999997</v>
      </c>
      <c r="N256" s="281">
        <v>100</v>
      </c>
      <c r="O256" s="280">
        <f t="shared" si="391"/>
        <v>-100</v>
      </c>
      <c r="P256" s="281">
        <v>0</v>
      </c>
      <c r="Q256" s="280">
        <f t="shared" si="392"/>
        <v>118.3</v>
      </c>
      <c r="R256" s="281">
        <v>118.3</v>
      </c>
      <c r="S256" s="280">
        <f t="shared" si="393"/>
        <v>-9.9999999999994316E-2</v>
      </c>
      <c r="T256" s="281">
        <v>118.2</v>
      </c>
      <c r="U256" s="280">
        <f t="shared" si="394"/>
        <v>9.9999999999994316E-2</v>
      </c>
      <c r="V256" s="281">
        <v>118.3</v>
      </c>
      <c r="W256" s="280">
        <f t="shared" si="395"/>
        <v>-118.3</v>
      </c>
      <c r="X256" s="281"/>
      <c r="Y256" s="280">
        <f t="shared" si="396"/>
        <v>0</v>
      </c>
      <c r="Z256" s="281"/>
      <c r="AA256" s="280">
        <f t="shared" si="342"/>
        <v>84.5</v>
      </c>
    </row>
    <row r="257" spans="1:27" ht="15" customHeight="1" x14ac:dyDescent="0.2">
      <c r="A257" s="60"/>
      <c r="B257" s="72">
        <v>3729</v>
      </c>
      <c r="C257" s="74" t="s">
        <v>198</v>
      </c>
      <c r="D257" s="54">
        <v>1</v>
      </c>
      <c r="E257" s="183">
        <v>2</v>
      </c>
      <c r="F257" s="113">
        <v>0</v>
      </c>
      <c r="G257" s="112">
        <f t="shared" ref="G257:G266" si="397">H257-F257</f>
        <v>0</v>
      </c>
      <c r="H257" s="113">
        <v>0</v>
      </c>
      <c r="I257" s="112">
        <f t="shared" ref="I257:I260" si="398">J257-H257</f>
        <v>0</v>
      </c>
      <c r="J257" s="113">
        <v>0</v>
      </c>
      <c r="K257" s="112">
        <f t="shared" ref="K257:K260" si="399">L257-J257</f>
        <v>0.5</v>
      </c>
      <c r="L257" s="113">
        <v>0.5</v>
      </c>
      <c r="M257" s="112">
        <f t="shared" si="338"/>
        <v>0</v>
      </c>
      <c r="N257" s="113">
        <v>0.5</v>
      </c>
      <c r="O257" s="112">
        <f t="shared" ref="O257:O260" si="400">P257-N257</f>
        <v>-0.5</v>
      </c>
      <c r="P257" s="113">
        <v>0</v>
      </c>
      <c r="Q257" s="112">
        <f t="shared" si="339"/>
        <v>0.5</v>
      </c>
      <c r="R257" s="113">
        <v>0.5</v>
      </c>
      <c r="S257" s="112">
        <f t="shared" si="340"/>
        <v>0</v>
      </c>
      <c r="T257" s="113">
        <v>0.5</v>
      </c>
      <c r="U257" s="112">
        <f t="shared" si="341"/>
        <v>0</v>
      </c>
      <c r="V257" s="113">
        <v>0.5</v>
      </c>
      <c r="W257" s="112">
        <f t="shared" ref="W257:W266" si="401">X257-V257</f>
        <v>-0.5</v>
      </c>
      <c r="X257" s="113"/>
      <c r="Y257" s="112">
        <f t="shared" ref="Y257:Y266" si="402">Z257-X257</f>
        <v>0</v>
      </c>
      <c r="Z257" s="113"/>
      <c r="AA257" s="280">
        <f t="shared" si="342"/>
        <v>25</v>
      </c>
    </row>
    <row r="258" spans="1:27" ht="15" hidden="1" customHeight="1" x14ac:dyDescent="0.2">
      <c r="A258" s="60"/>
      <c r="B258" s="72">
        <v>3744</v>
      </c>
      <c r="C258" s="74" t="s">
        <v>119</v>
      </c>
      <c r="D258" s="54"/>
      <c r="E258" s="183"/>
      <c r="F258" s="113"/>
      <c r="G258" s="112">
        <f t="shared" si="397"/>
        <v>0</v>
      </c>
      <c r="H258" s="113"/>
      <c r="I258" s="112">
        <f t="shared" si="398"/>
        <v>0</v>
      </c>
      <c r="J258" s="113"/>
      <c r="K258" s="112">
        <f t="shared" si="399"/>
        <v>0</v>
      </c>
      <c r="L258" s="113"/>
      <c r="M258" s="112">
        <f t="shared" si="338"/>
        <v>0</v>
      </c>
      <c r="N258" s="113"/>
      <c r="O258" s="112">
        <f t="shared" si="400"/>
        <v>0</v>
      </c>
      <c r="P258" s="113">
        <v>0</v>
      </c>
      <c r="Q258" s="112">
        <f t="shared" si="339"/>
        <v>0</v>
      </c>
      <c r="R258" s="113"/>
      <c r="S258" s="112">
        <f t="shared" si="340"/>
        <v>0</v>
      </c>
      <c r="T258" s="113"/>
      <c r="U258" s="112">
        <f t="shared" si="341"/>
        <v>0</v>
      </c>
      <c r="V258" s="113"/>
      <c r="W258" s="112">
        <f t="shared" si="401"/>
        <v>0</v>
      </c>
      <c r="X258" s="113"/>
      <c r="Y258" s="112">
        <f t="shared" si="402"/>
        <v>0</v>
      </c>
      <c r="Z258" s="113"/>
      <c r="AA258" s="280" t="e">
        <f t="shared" si="342"/>
        <v>#DIV/0!</v>
      </c>
    </row>
    <row r="259" spans="1:27" ht="15" customHeight="1" x14ac:dyDescent="0.2">
      <c r="A259" s="60"/>
      <c r="B259" s="72">
        <v>3745</v>
      </c>
      <c r="C259" s="74" t="s">
        <v>120</v>
      </c>
      <c r="D259" s="54">
        <v>7413</v>
      </c>
      <c r="E259" s="183">
        <v>16117.6</v>
      </c>
      <c r="F259" s="113">
        <v>5481.2</v>
      </c>
      <c r="G259" s="112">
        <f t="shared" si="397"/>
        <v>0</v>
      </c>
      <c r="H259" s="113">
        <v>5481.2</v>
      </c>
      <c r="I259" s="112">
        <f t="shared" si="398"/>
        <v>0</v>
      </c>
      <c r="J259" s="113">
        <v>5481.2</v>
      </c>
      <c r="K259" s="112">
        <f t="shared" si="399"/>
        <v>0</v>
      </c>
      <c r="L259" s="113">
        <v>5481.2</v>
      </c>
      <c r="M259" s="112">
        <f t="shared" si="338"/>
        <v>0</v>
      </c>
      <c r="N259" s="113">
        <v>5481.2</v>
      </c>
      <c r="O259" s="112">
        <f t="shared" si="400"/>
        <v>-5481.2</v>
      </c>
      <c r="P259" s="113">
        <v>0</v>
      </c>
      <c r="Q259" s="112">
        <f t="shared" si="339"/>
        <v>6234.7</v>
      </c>
      <c r="R259" s="113">
        <v>6234.7</v>
      </c>
      <c r="S259" s="112">
        <f t="shared" si="340"/>
        <v>3602.5000000000009</v>
      </c>
      <c r="T259" s="113">
        <v>9837.2000000000007</v>
      </c>
      <c r="U259" s="112">
        <f t="shared" si="341"/>
        <v>0</v>
      </c>
      <c r="V259" s="113">
        <v>9837.2000000000007</v>
      </c>
      <c r="W259" s="112">
        <f t="shared" si="401"/>
        <v>-9837.2000000000007</v>
      </c>
      <c r="X259" s="113"/>
      <c r="Y259" s="112">
        <f t="shared" si="402"/>
        <v>0</v>
      </c>
      <c r="Z259" s="113"/>
      <c r="AA259" s="280">
        <f t="shared" si="342"/>
        <v>61.033900828907527</v>
      </c>
    </row>
    <row r="260" spans="1:27" ht="15" customHeight="1" x14ac:dyDescent="0.2">
      <c r="A260" s="60"/>
      <c r="B260" s="72">
        <v>4349</v>
      </c>
      <c r="C260" s="74" t="s">
        <v>291</v>
      </c>
      <c r="D260" s="54">
        <v>969</v>
      </c>
      <c r="E260" s="183">
        <v>978.5</v>
      </c>
      <c r="F260" s="113">
        <v>131.6</v>
      </c>
      <c r="G260" s="112">
        <f t="shared" si="397"/>
        <v>83.1</v>
      </c>
      <c r="H260" s="113">
        <v>214.7</v>
      </c>
      <c r="I260" s="112">
        <f t="shared" si="398"/>
        <v>74.199999999999989</v>
      </c>
      <c r="J260" s="113">
        <v>288.89999999999998</v>
      </c>
      <c r="K260" s="112">
        <f t="shared" si="399"/>
        <v>148.70000000000005</v>
      </c>
      <c r="L260" s="113">
        <v>437.6</v>
      </c>
      <c r="M260" s="112">
        <f t="shared" si="338"/>
        <v>75.199999999999932</v>
      </c>
      <c r="N260" s="113">
        <v>512.79999999999995</v>
      </c>
      <c r="O260" s="112">
        <f t="shared" si="400"/>
        <v>-512.79999999999995</v>
      </c>
      <c r="P260" s="113">
        <v>0</v>
      </c>
      <c r="Q260" s="112">
        <f t="shared" si="339"/>
        <v>608.79999999999995</v>
      </c>
      <c r="R260" s="113">
        <v>608.79999999999995</v>
      </c>
      <c r="S260" s="112">
        <f t="shared" si="340"/>
        <v>53.800000000000068</v>
      </c>
      <c r="T260" s="113">
        <v>662.6</v>
      </c>
      <c r="U260" s="112">
        <f t="shared" si="341"/>
        <v>52.299999999999955</v>
      </c>
      <c r="V260" s="113">
        <v>714.9</v>
      </c>
      <c r="W260" s="112">
        <f t="shared" si="401"/>
        <v>-714.9</v>
      </c>
      <c r="X260" s="113"/>
      <c r="Y260" s="112">
        <f t="shared" si="402"/>
        <v>0</v>
      </c>
      <c r="Z260" s="113"/>
      <c r="AA260" s="280">
        <f t="shared" si="342"/>
        <v>73.06080735820133</v>
      </c>
    </row>
    <row r="261" spans="1:27" ht="15" customHeight="1" x14ac:dyDescent="0.2">
      <c r="A261" s="60"/>
      <c r="B261" s="72">
        <v>4351</v>
      </c>
      <c r="C261" s="73" t="s">
        <v>252</v>
      </c>
      <c r="D261" s="54">
        <v>2000</v>
      </c>
      <c r="E261" s="183">
        <v>6760.8</v>
      </c>
      <c r="F261" s="113">
        <v>0</v>
      </c>
      <c r="G261" s="112">
        <f t="shared" si="397"/>
        <v>0</v>
      </c>
      <c r="H261" s="113">
        <v>0</v>
      </c>
      <c r="I261" s="30">
        <v>0</v>
      </c>
      <c r="J261" s="113">
        <v>0</v>
      </c>
      <c r="K261" s="30">
        <v>0</v>
      </c>
      <c r="L261" s="113">
        <v>0</v>
      </c>
      <c r="M261" s="112">
        <f t="shared" si="338"/>
        <v>1045</v>
      </c>
      <c r="N261" s="113">
        <v>1045</v>
      </c>
      <c r="O261" s="30">
        <v>0</v>
      </c>
      <c r="P261" s="113">
        <v>0</v>
      </c>
      <c r="Q261" s="112">
        <f t="shared" si="339"/>
        <v>3073.6</v>
      </c>
      <c r="R261" s="113">
        <v>3073.6</v>
      </c>
      <c r="S261" s="112">
        <f t="shared" si="340"/>
        <v>815.20000000000027</v>
      </c>
      <c r="T261" s="113">
        <v>3888.8</v>
      </c>
      <c r="U261" s="112">
        <f t="shared" si="341"/>
        <v>0</v>
      </c>
      <c r="V261" s="113">
        <v>3888.8</v>
      </c>
      <c r="W261" s="112">
        <f t="shared" si="401"/>
        <v>-3888.8</v>
      </c>
      <c r="X261" s="113"/>
      <c r="Y261" s="112">
        <f t="shared" si="402"/>
        <v>0</v>
      </c>
      <c r="Z261" s="113"/>
      <c r="AA261" s="280">
        <f t="shared" si="342"/>
        <v>57.51982013962845</v>
      </c>
    </row>
    <row r="262" spans="1:27" ht="15" hidden="1" customHeight="1" x14ac:dyDescent="0.2">
      <c r="A262" s="60"/>
      <c r="B262" s="72">
        <v>3639</v>
      </c>
      <c r="C262" s="73" t="s">
        <v>114</v>
      </c>
      <c r="D262" s="54"/>
      <c r="E262" s="183"/>
      <c r="F262" s="113"/>
      <c r="G262" s="112">
        <f t="shared" si="397"/>
        <v>0</v>
      </c>
      <c r="H262" s="113"/>
      <c r="I262" s="112">
        <f t="shared" ref="I262:I266" si="403">J262-H262</f>
        <v>0</v>
      </c>
      <c r="J262" s="113"/>
      <c r="K262" s="112">
        <f t="shared" ref="K262:K266" si="404">L262-J262</f>
        <v>0</v>
      </c>
      <c r="L262" s="113"/>
      <c r="M262" s="112">
        <f t="shared" si="338"/>
        <v>0</v>
      </c>
      <c r="N262" s="113"/>
      <c r="O262" s="112">
        <f t="shared" ref="O262:O265" si="405">P262-N262</f>
        <v>0</v>
      </c>
      <c r="P262" s="113">
        <v>0</v>
      </c>
      <c r="Q262" s="112">
        <f t="shared" si="339"/>
        <v>0</v>
      </c>
      <c r="R262" s="113"/>
      <c r="S262" s="112">
        <f t="shared" si="340"/>
        <v>0</v>
      </c>
      <c r="T262" s="113"/>
      <c r="U262" s="112">
        <f t="shared" si="341"/>
        <v>0</v>
      </c>
      <c r="V262" s="113"/>
      <c r="W262" s="112">
        <f t="shared" si="401"/>
        <v>0</v>
      </c>
      <c r="X262" s="113"/>
      <c r="Y262" s="112">
        <f t="shared" si="402"/>
        <v>0</v>
      </c>
      <c r="Z262" s="113"/>
      <c r="AA262" s="280" t="e">
        <f t="shared" si="342"/>
        <v>#DIV/0!</v>
      </c>
    </row>
    <row r="263" spans="1:27" ht="15" hidden="1" customHeight="1" x14ac:dyDescent="0.2">
      <c r="A263" s="60"/>
      <c r="B263" s="72">
        <v>3725</v>
      </c>
      <c r="C263" s="73" t="s">
        <v>251</v>
      </c>
      <c r="D263" s="54"/>
      <c r="E263" s="183"/>
      <c r="F263" s="113"/>
      <c r="G263" s="112">
        <f t="shared" si="397"/>
        <v>0</v>
      </c>
      <c r="H263" s="113"/>
      <c r="I263" s="112">
        <f t="shared" si="403"/>
        <v>0</v>
      </c>
      <c r="J263" s="113"/>
      <c r="K263" s="112">
        <f t="shared" si="404"/>
        <v>0</v>
      </c>
      <c r="L263" s="113"/>
      <c r="M263" s="112">
        <f t="shared" si="338"/>
        <v>0</v>
      </c>
      <c r="N263" s="113"/>
      <c r="O263" s="112">
        <f t="shared" si="405"/>
        <v>0</v>
      </c>
      <c r="P263" s="113">
        <v>0</v>
      </c>
      <c r="Q263" s="112">
        <f t="shared" si="339"/>
        <v>0</v>
      </c>
      <c r="R263" s="113"/>
      <c r="S263" s="112">
        <f t="shared" si="340"/>
        <v>0</v>
      </c>
      <c r="T263" s="113"/>
      <c r="U263" s="112">
        <f t="shared" si="341"/>
        <v>0</v>
      </c>
      <c r="V263" s="113"/>
      <c r="W263" s="112">
        <f t="shared" si="401"/>
        <v>0</v>
      </c>
      <c r="X263" s="113"/>
      <c r="Y263" s="112">
        <f t="shared" si="402"/>
        <v>0</v>
      </c>
      <c r="Z263" s="113"/>
      <c r="AA263" s="280" t="e">
        <f t="shared" si="342"/>
        <v>#DIV/0!</v>
      </c>
    </row>
    <row r="264" spans="1:27" ht="15" customHeight="1" x14ac:dyDescent="0.2">
      <c r="A264" s="60"/>
      <c r="B264" s="72">
        <v>4357</v>
      </c>
      <c r="C264" s="73" t="s">
        <v>121</v>
      </c>
      <c r="D264" s="54">
        <v>24990</v>
      </c>
      <c r="E264" s="183">
        <v>29267</v>
      </c>
      <c r="F264" s="113">
        <v>0</v>
      </c>
      <c r="G264" s="112">
        <f t="shared" si="397"/>
        <v>130.5</v>
      </c>
      <c r="H264" s="113">
        <v>130.5</v>
      </c>
      <c r="I264" s="112">
        <f t="shared" si="403"/>
        <v>15.400000000000006</v>
      </c>
      <c r="J264" s="113">
        <v>145.9</v>
      </c>
      <c r="K264" s="112">
        <f t="shared" si="404"/>
        <v>12.5</v>
      </c>
      <c r="L264" s="113">
        <v>158.4</v>
      </c>
      <c r="M264" s="112">
        <f t="shared" si="338"/>
        <v>160.99999999999997</v>
      </c>
      <c r="N264" s="113">
        <v>319.39999999999998</v>
      </c>
      <c r="O264" s="112">
        <f t="shared" si="405"/>
        <v>-319.39999999999998</v>
      </c>
      <c r="P264" s="113">
        <v>0</v>
      </c>
      <c r="Q264" s="112">
        <f t="shared" si="339"/>
        <v>457.1</v>
      </c>
      <c r="R264" s="113">
        <v>457.1</v>
      </c>
      <c r="S264" s="112">
        <f t="shared" si="340"/>
        <v>8849.5</v>
      </c>
      <c r="T264" s="113">
        <v>9306.6</v>
      </c>
      <c r="U264" s="112">
        <f t="shared" si="341"/>
        <v>4301.6000000000004</v>
      </c>
      <c r="V264" s="113">
        <v>13608.2</v>
      </c>
      <c r="W264" s="112">
        <f t="shared" si="401"/>
        <v>-13608.2</v>
      </c>
      <c r="X264" s="113"/>
      <c r="Y264" s="112">
        <f t="shared" si="402"/>
        <v>0</v>
      </c>
      <c r="Z264" s="113"/>
      <c r="AA264" s="280">
        <f t="shared" si="342"/>
        <v>46.49673693921482</v>
      </c>
    </row>
    <row r="265" spans="1:27" ht="15" customHeight="1" x14ac:dyDescent="0.2">
      <c r="A265" s="60"/>
      <c r="B265" s="72">
        <v>4374</v>
      </c>
      <c r="C265" s="73" t="s">
        <v>293</v>
      </c>
      <c r="D265" s="54">
        <v>90</v>
      </c>
      <c r="E265" s="183">
        <v>90</v>
      </c>
      <c r="F265" s="113">
        <v>0</v>
      </c>
      <c r="G265" s="112">
        <f t="shared" si="397"/>
        <v>0</v>
      </c>
      <c r="H265" s="113">
        <v>0</v>
      </c>
      <c r="I265" s="112">
        <f t="shared" si="403"/>
        <v>11.5</v>
      </c>
      <c r="J265" s="113">
        <v>11.5</v>
      </c>
      <c r="K265" s="112">
        <f t="shared" si="404"/>
        <v>0</v>
      </c>
      <c r="L265" s="113">
        <v>11.5</v>
      </c>
      <c r="M265" s="112">
        <f t="shared" si="338"/>
        <v>0</v>
      </c>
      <c r="N265" s="113">
        <v>11.5</v>
      </c>
      <c r="O265" s="112">
        <f t="shared" si="405"/>
        <v>-11.5</v>
      </c>
      <c r="P265" s="113">
        <v>0</v>
      </c>
      <c r="Q265" s="112">
        <f t="shared" si="339"/>
        <v>11.5</v>
      </c>
      <c r="R265" s="113">
        <v>11.5</v>
      </c>
      <c r="S265" s="112">
        <f t="shared" si="340"/>
        <v>0</v>
      </c>
      <c r="T265" s="113">
        <v>11.5</v>
      </c>
      <c r="U265" s="112">
        <f t="shared" si="341"/>
        <v>0</v>
      </c>
      <c r="V265" s="113">
        <v>11.5</v>
      </c>
      <c r="W265" s="112">
        <f t="shared" si="401"/>
        <v>-11.5</v>
      </c>
      <c r="X265" s="113"/>
      <c r="Y265" s="112">
        <f t="shared" si="402"/>
        <v>0</v>
      </c>
      <c r="Z265" s="113"/>
      <c r="AA265" s="280">
        <f t="shared" si="342"/>
        <v>12.777777777777777</v>
      </c>
    </row>
    <row r="266" spans="1:27" ht="15" hidden="1" customHeight="1" x14ac:dyDescent="0.2">
      <c r="A266" s="75"/>
      <c r="B266" s="72">
        <v>4374</v>
      </c>
      <c r="C266" s="74" t="s">
        <v>122</v>
      </c>
      <c r="D266" s="54"/>
      <c r="E266" s="183"/>
      <c r="F266" s="113"/>
      <c r="G266" s="112">
        <f t="shared" si="397"/>
        <v>0</v>
      </c>
      <c r="H266" s="113"/>
      <c r="I266" s="112">
        <f t="shared" si="403"/>
        <v>0</v>
      </c>
      <c r="J266" s="113"/>
      <c r="K266" s="112">
        <f t="shared" si="404"/>
        <v>0</v>
      </c>
      <c r="L266" s="113"/>
      <c r="M266" s="112">
        <f t="shared" si="338"/>
        <v>0</v>
      </c>
      <c r="N266" s="113"/>
      <c r="O266" s="30">
        <v>0</v>
      </c>
      <c r="P266" s="113">
        <v>0</v>
      </c>
      <c r="Q266" s="112">
        <f t="shared" si="339"/>
        <v>0</v>
      </c>
      <c r="R266" s="113"/>
      <c r="S266" s="112">
        <f t="shared" si="340"/>
        <v>0</v>
      </c>
      <c r="T266" s="113"/>
      <c r="U266" s="112">
        <f t="shared" si="341"/>
        <v>0</v>
      </c>
      <c r="V266" s="113"/>
      <c r="W266" s="112">
        <f t="shared" si="401"/>
        <v>0</v>
      </c>
      <c r="X266" s="113"/>
      <c r="Y266" s="112">
        <f t="shared" si="402"/>
        <v>0</v>
      </c>
      <c r="Z266" s="113"/>
      <c r="AA266" s="280" t="e">
        <f t="shared" si="342"/>
        <v>#DIV/0!</v>
      </c>
    </row>
    <row r="267" spans="1:27" ht="15" hidden="1" customHeight="1" x14ac:dyDescent="0.2">
      <c r="A267" s="75"/>
      <c r="B267" s="72">
        <v>5269</v>
      </c>
      <c r="C267" s="74" t="s">
        <v>537</v>
      </c>
      <c r="D267" s="54"/>
      <c r="E267" s="183"/>
      <c r="F267" s="113"/>
      <c r="G267" s="112">
        <f>H267-F267</f>
        <v>0</v>
      </c>
      <c r="H267" s="113"/>
      <c r="I267" s="112">
        <f>J267-H267</f>
        <v>0</v>
      </c>
      <c r="J267" s="113"/>
      <c r="K267" s="112">
        <f>L267-J267</f>
        <v>0</v>
      </c>
      <c r="L267" s="113"/>
      <c r="M267" s="112">
        <f t="shared" ref="M267" si="406">N267-L267</f>
        <v>0</v>
      </c>
      <c r="N267" s="113"/>
      <c r="O267" s="112">
        <f>P267-N267</f>
        <v>0</v>
      </c>
      <c r="P267" s="113">
        <v>0</v>
      </c>
      <c r="Q267" s="112">
        <f t="shared" ref="Q267" si="407">R267-P267</f>
        <v>0</v>
      </c>
      <c r="R267" s="113"/>
      <c r="S267" s="112">
        <f t="shared" ref="S267" si="408">T267-R267</f>
        <v>0</v>
      </c>
      <c r="T267" s="113"/>
      <c r="U267" s="112">
        <f t="shared" ref="U267" si="409">V267-T267</f>
        <v>0</v>
      </c>
      <c r="V267" s="113"/>
      <c r="W267" s="112">
        <f>X267-V267</f>
        <v>0</v>
      </c>
      <c r="X267" s="113"/>
      <c r="Y267" s="112">
        <f>Z267-X267</f>
        <v>0</v>
      </c>
      <c r="Z267" s="113"/>
      <c r="AA267" s="280" t="e">
        <f t="shared" si="342"/>
        <v>#DIV/0!</v>
      </c>
    </row>
    <row r="268" spans="1:27" ht="15" hidden="1" customHeight="1" x14ac:dyDescent="0.2">
      <c r="A268" s="75"/>
      <c r="B268" s="72">
        <v>5311</v>
      </c>
      <c r="C268" s="74" t="s">
        <v>123</v>
      </c>
      <c r="D268" s="54"/>
      <c r="E268" s="183"/>
      <c r="F268" s="113"/>
      <c r="G268" s="112">
        <f>H268-F268</f>
        <v>0</v>
      </c>
      <c r="H268" s="113"/>
      <c r="I268" s="112">
        <f>J268-H268</f>
        <v>0</v>
      </c>
      <c r="J268" s="113"/>
      <c r="K268" s="112">
        <f>L268-J268</f>
        <v>0</v>
      </c>
      <c r="L268" s="113"/>
      <c r="M268" s="112">
        <f t="shared" si="338"/>
        <v>0</v>
      </c>
      <c r="N268" s="113"/>
      <c r="O268" s="112">
        <f>P268-N268</f>
        <v>0</v>
      </c>
      <c r="P268" s="113">
        <v>0</v>
      </c>
      <c r="Q268" s="112">
        <f t="shared" si="339"/>
        <v>0</v>
      </c>
      <c r="R268" s="113"/>
      <c r="S268" s="112">
        <f t="shared" si="340"/>
        <v>0</v>
      </c>
      <c r="T268" s="113"/>
      <c r="U268" s="112">
        <f t="shared" si="341"/>
        <v>0</v>
      </c>
      <c r="V268" s="113"/>
      <c r="W268" s="112">
        <f>X268-V268</f>
        <v>0</v>
      </c>
      <c r="X268" s="113"/>
      <c r="Y268" s="112">
        <f>Z268-X268</f>
        <v>0</v>
      </c>
      <c r="Z268" s="113"/>
      <c r="AA268" s="280" t="e">
        <f t="shared" si="342"/>
        <v>#DIV/0!</v>
      </c>
    </row>
    <row r="269" spans="1:27" ht="15" hidden="1" customHeight="1" x14ac:dyDescent="0.2">
      <c r="A269" s="60"/>
      <c r="B269" s="72">
        <v>4359</v>
      </c>
      <c r="C269" s="74" t="s">
        <v>273</v>
      </c>
      <c r="D269" s="54"/>
      <c r="E269" s="183"/>
      <c r="F269" s="113"/>
      <c r="G269" s="112">
        <f>H269-F269</f>
        <v>0</v>
      </c>
      <c r="H269" s="113"/>
      <c r="I269" s="112">
        <f t="shared" ref="I269" si="410">J269-H269</f>
        <v>0</v>
      </c>
      <c r="J269" s="113"/>
      <c r="K269" s="112">
        <f>L269-J269</f>
        <v>0</v>
      </c>
      <c r="L269" s="113"/>
      <c r="M269" s="112">
        <f t="shared" si="338"/>
        <v>0</v>
      </c>
      <c r="N269" s="113"/>
      <c r="O269" s="112">
        <f>P269-N269</f>
        <v>0</v>
      </c>
      <c r="P269" s="113">
        <v>0</v>
      </c>
      <c r="Q269" s="112">
        <f t="shared" si="339"/>
        <v>0</v>
      </c>
      <c r="R269" s="113"/>
      <c r="S269" s="112">
        <f t="shared" si="340"/>
        <v>0</v>
      </c>
      <c r="T269" s="113"/>
      <c r="U269" s="112">
        <f t="shared" si="341"/>
        <v>0</v>
      </c>
      <c r="V269" s="113"/>
      <c r="W269" s="112">
        <f t="shared" ref="W269:W273" si="411">X269-V269</f>
        <v>0</v>
      </c>
      <c r="X269" s="113"/>
      <c r="Y269" s="112">
        <f t="shared" ref="Y269:Y273" si="412">Z269-X269</f>
        <v>0</v>
      </c>
      <c r="Z269" s="113"/>
      <c r="AA269" s="280" t="e">
        <f t="shared" si="342"/>
        <v>#DIV/0!</v>
      </c>
    </row>
    <row r="270" spans="1:27" ht="15" customHeight="1" x14ac:dyDescent="0.2">
      <c r="A270" s="75"/>
      <c r="B270" s="72">
        <v>5512</v>
      </c>
      <c r="C270" s="74" t="s">
        <v>254</v>
      </c>
      <c r="D270" s="54">
        <v>431</v>
      </c>
      <c r="E270" s="183">
        <v>431</v>
      </c>
      <c r="F270" s="113">
        <v>50.5</v>
      </c>
      <c r="G270" s="112">
        <f t="shared" ref="G270:G273" si="413">H270-F270</f>
        <v>16.299999999999997</v>
      </c>
      <c r="H270" s="113">
        <v>66.8</v>
      </c>
      <c r="I270" s="112">
        <f>J270-H270</f>
        <v>25</v>
      </c>
      <c r="J270" s="113">
        <v>91.8</v>
      </c>
      <c r="K270" s="112">
        <f>L270-J270</f>
        <v>16.299999999999997</v>
      </c>
      <c r="L270" s="113">
        <v>108.1</v>
      </c>
      <c r="M270" s="112">
        <f t="shared" si="338"/>
        <v>25.5</v>
      </c>
      <c r="N270" s="113">
        <v>133.6</v>
      </c>
      <c r="O270" s="112">
        <f>P270-N270</f>
        <v>-133.6</v>
      </c>
      <c r="P270" s="113">
        <v>0</v>
      </c>
      <c r="Q270" s="112">
        <f t="shared" si="339"/>
        <v>169.5</v>
      </c>
      <c r="R270" s="113">
        <v>169.5</v>
      </c>
      <c r="S270" s="112">
        <f t="shared" si="340"/>
        <v>15.199999999999989</v>
      </c>
      <c r="T270" s="113">
        <v>184.7</v>
      </c>
      <c r="U270" s="112">
        <f t="shared" si="341"/>
        <v>18.900000000000006</v>
      </c>
      <c r="V270" s="113">
        <v>203.6</v>
      </c>
      <c r="W270" s="112">
        <f t="shared" si="411"/>
        <v>-203.6</v>
      </c>
      <c r="X270" s="113"/>
      <c r="Y270" s="112">
        <f t="shared" si="412"/>
        <v>0</v>
      </c>
      <c r="Z270" s="113"/>
      <c r="AA270" s="280">
        <f t="shared" si="342"/>
        <v>47.238979118329468</v>
      </c>
    </row>
    <row r="271" spans="1:27" ht="15" customHeight="1" x14ac:dyDescent="0.2">
      <c r="A271" s="75"/>
      <c r="B271" s="72">
        <v>6171</v>
      </c>
      <c r="C271" s="74" t="s">
        <v>186</v>
      </c>
      <c r="D271" s="54">
        <v>10008</v>
      </c>
      <c r="E271" s="183">
        <v>10070.9</v>
      </c>
      <c r="F271" s="113">
        <v>1496</v>
      </c>
      <c r="G271" s="112">
        <f t="shared" si="413"/>
        <v>830.80000000000018</v>
      </c>
      <c r="H271" s="113">
        <v>2326.8000000000002</v>
      </c>
      <c r="I271" s="30">
        <v>0</v>
      </c>
      <c r="J271" s="113">
        <v>3060.9</v>
      </c>
      <c r="K271" s="30">
        <v>0</v>
      </c>
      <c r="L271" s="113">
        <v>4014.9</v>
      </c>
      <c r="M271" s="112">
        <f t="shared" si="338"/>
        <v>847.70000000000027</v>
      </c>
      <c r="N271" s="113">
        <v>4862.6000000000004</v>
      </c>
      <c r="O271" s="30">
        <v>0</v>
      </c>
      <c r="P271" s="113">
        <v>0</v>
      </c>
      <c r="Q271" s="112">
        <f t="shared" si="339"/>
        <v>6649.2</v>
      </c>
      <c r="R271" s="113">
        <v>6649.2</v>
      </c>
      <c r="S271" s="112">
        <f t="shared" si="340"/>
        <v>786.30000000000018</v>
      </c>
      <c r="T271" s="113">
        <v>7435.5</v>
      </c>
      <c r="U271" s="112">
        <f t="shared" si="341"/>
        <v>911.60000000000036</v>
      </c>
      <c r="V271" s="113">
        <v>8347.1</v>
      </c>
      <c r="W271" s="112">
        <f t="shared" si="411"/>
        <v>-8347.1</v>
      </c>
      <c r="X271" s="113"/>
      <c r="Y271" s="112">
        <f t="shared" si="412"/>
        <v>0</v>
      </c>
      <c r="Z271" s="113"/>
      <c r="AA271" s="280">
        <f t="shared" si="342"/>
        <v>82.883356998877971</v>
      </c>
    </row>
    <row r="272" spans="1:27" ht="15" hidden="1" customHeight="1" x14ac:dyDescent="0.2">
      <c r="A272" s="75"/>
      <c r="B272" s="72">
        <v>6399</v>
      </c>
      <c r="C272" s="74" t="s">
        <v>124</v>
      </c>
      <c r="D272" s="54"/>
      <c r="E272" s="183"/>
      <c r="F272" s="113"/>
      <c r="G272" s="112">
        <f t="shared" si="413"/>
        <v>0</v>
      </c>
      <c r="H272" s="113"/>
      <c r="I272" s="112">
        <f t="shared" ref="I272:I273" si="414">J272-H272</f>
        <v>0</v>
      </c>
      <c r="J272" s="113"/>
      <c r="K272" s="112">
        <f t="shared" ref="K272:K273" si="415">L272-J272</f>
        <v>0</v>
      </c>
      <c r="L272" s="113"/>
      <c r="M272" s="112">
        <f t="shared" si="338"/>
        <v>0</v>
      </c>
      <c r="N272" s="113"/>
      <c r="O272" s="112">
        <f t="shared" ref="O272:O273" si="416">P272-N272</f>
        <v>0</v>
      </c>
      <c r="P272" s="113">
        <v>0</v>
      </c>
      <c r="Q272" s="112">
        <f t="shared" si="339"/>
        <v>0</v>
      </c>
      <c r="R272" s="113"/>
      <c r="S272" s="112">
        <f t="shared" si="340"/>
        <v>0</v>
      </c>
      <c r="T272" s="113"/>
      <c r="U272" s="112">
        <f t="shared" si="341"/>
        <v>0</v>
      </c>
      <c r="V272" s="113"/>
      <c r="W272" s="112">
        <f t="shared" si="411"/>
        <v>0</v>
      </c>
      <c r="X272" s="113"/>
      <c r="Y272" s="112">
        <f t="shared" si="412"/>
        <v>0</v>
      </c>
      <c r="Z272" s="113"/>
      <c r="AA272" s="280" t="e">
        <f t="shared" si="342"/>
        <v>#DIV/0!</v>
      </c>
    </row>
    <row r="273" spans="1:27" ht="15" customHeight="1" x14ac:dyDescent="0.2">
      <c r="A273" s="75"/>
      <c r="B273" s="72">
        <v>6402</v>
      </c>
      <c r="C273" s="74" t="s">
        <v>253</v>
      </c>
      <c r="D273" s="54">
        <v>0</v>
      </c>
      <c r="E273" s="183">
        <v>735.7</v>
      </c>
      <c r="F273" s="113"/>
      <c r="G273" s="112">
        <f t="shared" si="413"/>
        <v>735.7</v>
      </c>
      <c r="H273" s="113">
        <v>735.7</v>
      </c>
      <c r="I273" s="119">
        <f t="shared" si="414"/>
        <v>0</v>
      </c>
      <c r="J273" s="113">
        <v>735.7</v>
      </c>
      <c r="K273" s="119">
        <f t="shared" si="415"/>
        <v>0</v>
      </c>
      <c r="L273" s="113">
        <v>735.7</v>
      </c>
      <c r="M273" s="119">
        <f t="shared" si="338"/>
        <v>-0.10000000000002274</v>
      </c>
      <c r="N273" s="113">
        <v>735.6</v>
      </c>
      <c r="O273" s="119">
        <f t="shared" si="416"/>
        <v>-735.6</v>
      </c>
      <c r="P273" s="113">
        <v>0</v>
      </c>
      <c r="Q273" s="119">
        <f t="shared" si="339"/>
        <v>735.6</v>
      </c>
      <c r="R273" s="113">
        <v>735.6</v>
      </c>
      <c r="S273" s="119">
        <f t="shared" si="340"/>
        <v>0.10000000000002274</v>
      </c>
      <c r="T273" s="113">
        <v>735.7</v>
      </c>
      <c r="U273" s="112">
        <f t="shared" si="341"/>
        <v>0</v>
      </c>
      <c r="V273" s="113">
        <v>735.7</v>
      </c>
      <c r="W273" s="112">
        <f t="shared" si="411"/>
        <v>-735.7</v>
      </c>
      <c r="X273" s="113"/>
      <c r="Y273" s="112">
        <f t="shared" si="412"/>
        <v>0</v>
      </c>
      <c r="Z273" s="113"/>
      <c r="AA273" s="280">
        <f t="shared" si="342"/>
        <v>100</v>
      </c>
    </row>
    <row r="274" spans="1:27" ht="15" customHeight="1" thickBot="1" x14ac:dyDescent="0.25">
      <c r="A274" s="75"/>
      <c r="B274" s="72">
        <v>6409</v>
      </c>
      <c r="C274" s="105" t="s">
        <v>308</v>
      </c>
      <c r="D274" s="54">
        <v>2500</v>
      </c>
      <c r="E274" s="183">
        <v>48.6</v>
      </c>
      <c r="F274" s="113">
        <v>0</v>
      </c>
      <c r="G274" s="119">
        <f>H274-F274</f>
        <v>0</v>
      </c>
      <c r="H274" s="113">
        <v>0</v>
      </c>
      <c r="I274" s="119">
        <f>J274-H274</f>
        <v>0</v>
      </c>
      <c r="J274" s="113">
        <v>0</v>
      </c>
      <c r="K274" s="119">
        <f>L274-J274</f>
        <v>0</v>
      </c>
      <c r="L274" s="113">
        <v>0</v>
      </c>
      <c r="M274" s="119">
        <f t="shared" si="338"/>
        <v>0</v>
      </c>
      <c r="N274" s="113">
        <v>0</v>
      </c>
      <c r="O274" s="119">
        <f>P274-N274</f>
        <v>0</v>
      </c>
      <c r="P274" s="113">
        <v>0</v>
      </c>
      <c r="Q274" s="119">
        <f t="shared" si="339"/>
        <v>0</v>
      </c>
      <c r="R274" s="113">
        <v>0</v>
      </c>
      <c r="S274" s="119">
        <f t="shared" si="340"/>
        <v>0</v>
      </c>
      <c r="T274" s="113">
        <v>0</v>
      </c>
      <c r="U274" s="119">
        <f t="shared" si="341"/>
        <v>0</v>
      </c>
      <c r="V274" s="113">
        <v>0</v>
      </c>
      <c r="W274" s="119">
        <f>X274-V274</f>
        <v>0</v>
      </c>
      <c r="X274" s="113"/>
      <c r="Y274" s="119">
        <f>Z274-X274</f>
        <v>0</v>
      </c>
      <c r="Z274" s="113"/>
      <c r="AA274" s="280">
        <f t="shared" si="342"/>
        <v>0</v>
      </c>
    </row>
    <row r="275" spans="1:27" ht="17.25" thickTop="1" thickBot="1" x14ac:dyDescent="0.3">
      <c r="A275" s="80"/>
      <c r="B275" s="83"/>
      <c r="C275" s="139" t="s">
        <v>344</v>
      </c>
      <c r="D275" s="88">
        <f t="shared" ref="D275:F275" si="417">SUM(D216:D274)</f>
        <v>192770</v>
      </c>
      <c r="E275" s="186">
        <f t="shared" si="417"/>
        <v>263125.39999999997</v>
      </c>
      <c r="F275" s="206">
        <f t="shared" si="417"/>
        <v>14586.300000000001</v>
      </c>
      <c r="G275" s="88">
        <f t="shared" ref="G275:Z275" si="418">SUM(G216:G274)</f>
        <v>4779.4000000000005</v>
      </c>
      <c r="H275" s="206">
        <f t="shared" si="418"/>
        <v>19365.7</v>
      </c>
      <c r="I275" s="88">
        <f t="shared" si="418"/>
        <v>12003.2</v>
      </c>
      <c r="J275" s="206">
        <f t="shared" si="418"/>
        <v>32103</v>
      </c>
      <c r="K275" s="88">
        <f t="shared" si="418"/>
        <v>11372.8</v>
      </c>
      <c r="L275" s="206">
        <f t="shared" si="418"/>
        <v>44429.8</v>
      </c>
      <c r="M275" s="88">
        <f t="shared" si="418"/>
        <v>11601.1</v>
      </c>
      <c r="N275" s="206">
        <f t="shared" si="418"/>
        <v>56030.899999999994</v>
      </c>
      <c r="O275" s="88">
        <f t="shared" si="418"/>
        <v>-36313.200000000004</v>
      </c>
      <c r="P275" s="206">
        <f t="shared" si="418"/>
        <v>0</v>
      </c>
      <c r="Q275" s="88">
        <f t="shared" si="418"/>
        <v>92704.700000000026</v>
      </c>
      <c r="R275" s="206">
        <f t="shared" si="418"/>
        <v>92704.700000000026</v>
      </c>
      <c r="S275" s="88">
        <f t="shared" si="418"/>
        <v>37956.30000000001</v>
      </c>
      <c r="T275" s="206">
        <f t="shared" si="418"/>
        <v>130660.99999999999</v>
      </c>
      <c r="U275" s="88">
        <f t="shared" si="418"/>
        <v>27225.999999999993</v>
      </c>
      <c r="V275" s="206">
        <f t="shared" si="418"/>
        <v>157887</v>
      </c>
      <c r="W275" s="88">
        <f t="shared" si="418"/>
        <v>-157887</v>
      </c>
      <c r="X275" s="206">
        <f t="shared" si="418"/>
        <v>0</v>
      </c>
      <c r="Y275" s="88">
        <f t="shared" si="418"/>
        <v>0</v>
      </c>
      <c r="Z275" s="206">
        <f t="shared" si="418"/>
        <v>0</v>
      </c>
      <c r="AA275" s="280">
        <f t="shared" si="342"/>
        <v>60.004469351875578</v>
      </c>
    </row>
    <row r="276" spans="1:27" x14ac:dyDescent="0.2">
      <c r="D276" s="85"/>
      <c r="E276" s="85"/>
    </row>
    <row r="278" spans="1:27" ht="13.5" thickBot="1" x14ac:dyDescent="0.25"/>
    <row r="279" spans="1:27" ht="15.75" x14ac:dyDescent="0.25">
      <c r="A279" s="107" t="s">
        <v>14</v>
      </c>
      <c r="B279" s="108" t="s">
        <v>13</v>
      </c>
      <c r="C279" s="107" t="s">
        <v>12</v>
      </c>
      <c r="D279" s="236" t="s">
        <v>11</v>
      </c>
      <c r="E279" s="236" t="s">
        <v>11</v>
      </c>
      <c r="F279" s="20" t="s">
        <v>0</v>
      </c>
      <c r="G279" s="20" t="s">
        <v>0</v>
      </c>
      <c r="H279" s="20" t="s">
        <v>0</v>
      </c>
      <c r="I279" s="20" t="s">
        <v>0</v>
      </c>
      <c r="J279" s="20" t="s">
        <v>0</v>
      </c>
      <c r="K279" s="20" t="s">
        <v>0</v>
      </c>
      <c r="L279" s="20" t="s">
        <v>0</v>
      </c>
      <c r="M279" s="20" t="s">
        <v>0</v>
      </c>
      <c r="N279" s="20" t="s">
        <v>0</v>
      </c>
      <c r="O279" s="20" t="s">
        <v>0</v>
      </c>
      <c r="P279" s="20" t="s">
        <v>0</v>
      </c>
      <c r="Q279" s="20" t="s">
        <v>0</v>
      </c>
      <c r="R279" s="20" t="s">
        <v>0</v>
      </c>
      <c r="S279" s="20" t="s">
        <v>0</v>
      </c>
      <c r="T279" s="20" t="s">
        <v>0</v>
      </c>
      <c r="U279" s="20" t="s">
        <v>0</v>
      </c>
      <c r="V279" s="20" t="s">
        <v>0</v>
      </c>
      <c r="W279" s="20" t="s">
        <v>0</v>
      </c>
      <c r="X279" s="20" t="s">
        <v>0</v>
      </c>
      <c r="Y279" s="20" t="s">
        <v>0</v>
      </c>
      <c r="Z279" s="20" t="s">
        <v>0</v>
      </c>
      <c r="AA279" s="114" t="s">
        <v>350</v>
      </c>
    </row>
    <row r="280" spans="1:27" ht="16.5" thickBot="1" x14ac:dyDescent="0.3">
      <c r="A280" s="109"/>
      <c r="B280" s="110"/>
      <c r="C280" s="111"/>
      <c r="D280" s="237" t="s">
        <v>10</v>
      </c>
      <c r="E280" s="237" t="s">
        <v>9</v>
      </c>
      <c r="F280" s="223" t="s">
        <v>567</v>
      </c>
      <c r="G280" s="223" t="s">
        <v>568</v>
      </c>
      <c r="H280" s="223" t="s">
        <v>569</v>
      </c>
      <c r="I280" s="223" t="s">
        <v>570</v>
      </c>
      <c r="J280" s="223" t="s">
        <v>571</v>
      </c>
      <c r="K280" s="223" t="s">
        <v>572</v>
      </c>
      <c r="L280" s="223" t="s">
        <v>573</v>
      </c>
      <c r="M280" s="223" t="s">
        <v>574</v>
      </c>
      <c r="N280" s="223" t="s">
        <v>575</v>
      </c>
      <c r="O280" s="223" t="s">
        <v>576</v>
      </c>
      <c r="P280" s="223" t="s">
        <v>577</v>
      </c>
      <c r="Q280" s="223" t="s">
        <v>578</v>
      </c>
      <c r="R280" s="223" t="s">
        <v>579</v>
      </c>
      <c r="S280" s="223" t="s">
        <v>580</v>
      </c>
      <c r="T280" s="223" t="s">
        <v>581</v>
      </c>
      <c r="U280" s="223" t="s">
        <v>582</v>
      </c>
      <c r="V280" s="223" t="s">
        <v>583</v>
      </c>
      <c r="W280" s="223" t="s">
        <v>584</v>
      </c>
      <c r="X280" s="223" t="s">
        <v>585</v>
      </c>
      <c r="Y280" s="223" t="s">
        <v>586</v>
      </c>
      <c r="Z280" s="223" t="s">
        <v>587</v>
      </c>
      <c r="AA280" s="115" t="s">
        <v>351</v>
      </c>
    </row>
    <row r="281" spans="1:27" s="254" customFormat="1" ht="27.75" customHeight="1" thickTop="1" thickBot="1" x14ac:dyDescent="0.3">
      <c r="A281" s="250"/>
      <c r="B281" s="251"/>
      <c r="C281" s="252" t="s">
        <v>200</v>
      </c>
      <c r="D281" s="253">
        <f t="shared" ref="D281:Z281" si="419">SUM(D29,D65,D100,D119,D131,D157,D203,D275)</f>
        <v>701027</v>
      </c>
      <c r="E281" s="253">
        <f t="shared" si="419"/>
        <v>858062.29999999981</v>
      </c>
      <c r="F281" s="253">
        <f t="shared" si="419"/>
        <v>109506.59999999999</v>
      </c>
      <c r="G281" s="253">
        <f t="shared" si="419"/>
        <v>48910.600000000006</v>
      </c>
      <c r="H281" s="253">
        <f t="shared" si="419"/>
        <v>160129</v>
      </c>
      <c r="I281" s="253">
        <f t="shared" si="419"/>
        <v>65975.3</v>
      </c>
      <c r="J281" s="253">
        <f t="shared" si="419"/>
        <v>235054.7</v>
      </c>
      <c r="K281" s="253">
        <f t="shared" si="419"/>
        <v>37563.800000000003</v>
      </c>
      <c r="L281" s="253">
        <f t="shared" si="419"/>
        <v>279439.40000000002</v>
      </c>
      <c r="M281" s="253">
        <f t="shared" si="419"/>
        <v>51665.599999999999</v>
      </c>
      <c r="N281" s="253">
        <f t="shared" si="419"/>
        <v>331105</v>
      </c>
      <c r="O281" s="253">
        <f t="shared" si="419"/>
        <v>-214927.80000000002</v>
      </c>
      <c r="P281" s="253">
        <f t="shared" si="419"/>
        <v>0</v>
      </c>
      <c r="Q281" s="253">
        <f t="shared" si="419"/>
        <v>477055.89999999997</v>
      </c>
      <c r="R281" s="253">
        <f t="shared" si="419"/>
        <v>477055.89999999997</v>
      </c>
      <c r="S281" s="253">
        <f t="shared" si="419"/>
        <v>73959.100000000006</v>
      </c>
      <c r="T281" s="253">
        <f t="shared" si="419"/>
        <v>551015</v>
      </c>
      <c r="U281" s="253">
        <f t="shared" si="419"/>
        <v>79638.199999999983</v>
      </c>
      <c r="V281" s="253">
        <f t="shared" si="419"/>
        <v>630653.19999999995</v>
      </c>
      <c r="W281" s="253">
        <f t="shared" si="419"/>
        <v>-630345.30000000005</v>
      </c>
      <c r="X281" s="253">
        <f t="shared" si="419"/>
        <v>0</v>
      </c>
      <c r="Y281" s="253">
        <f t="shared" si="419"/>
        <v>0</v>
      </c>
      <c r="Z281" s="253">
        <f t="shared" si="419"/>
        <v>0</v>
      </c>
      <c r="AA281" s="280">
        <f>(V281/E281)*100</f>
        <v>73.497367265756822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D33" sqref="D33"/>
    </sheetView>
  </sheetViews>
  <sheetFormatPr defaultRowHeight="12.75" x14ac:dyDescent="0.2"/>
  <cols>
    <col min="1" max="1" width="5.7109375" style="298" customWidth="1"/>
    <col min="2" max="2" width="10.28515625" style="298" customWidth="1"/>
    <col min="3" max="3" width="10.140625" style="298" customWidth="1"/>
    <col min="4" max="4" width="101.28515625" style="298" customWidth="1"/>
    <col min="5" max="5" width="11.28515625" style="298" customWidth="1"/>
    <col min="6" max="6" width="11.28515625" style="298" hidden="1" customWidth="1"/>
    <col min="7" max="7" width="12.28515625" style="298" hidden="1" customWidth="1"/>
    <col min="8" max="8" width="9.7109375" style="298" bestFit="1" customWidth="1"/>
    <col min="9" max="256" width="9.140625" style="298"/>
    <col min="257" max="257" width="5.7109375" style="298" customWidth="1"/>
    <col min="258" max="258" width="10.28515625" style="298" customWidth="1"/>
    <col min="259" max="259" width="10.140625" style="298" customWidth="1"/>
    <col min="260" max="260" width="101.28515625" style="298" customWidth="1"/>
    <col min="261" max="261" width="11.28515625" style="298" customWidth="1"/>
    <col min="262" max="263" width="0" style="298" hidden="1" customWidth="1"/>
    <col min="264" max="264" width="9.7109375" style="298" bestFit="1" customWidth="1"/>
    <col min="265" max="512" width="9.140625" style="298"/>
    <col min="513" max="513" width="5.7109375" style="298" customWidth="1"/>
    <col min="514" max="514" width="10.28515625" style="298" customWidth="1"/>
    <col min="515" max="515" width="10.140625" style="298" customWidth="1"/>
    <col min="516" max="516" width="101.28515625" style="298" customWidth="1"/>
    <col min="517" max="517" width="11.28515625" style="298" customWidth="1"/>
    <col min="518" max="519" width="0" style="298" hidden="1" customWidth="1"/>
    <col min="520" max="520" width="9.7109375" style="298" bestFit="1" customWidth="1"/>
    <col min="521" max="768" width="9.140625" style="298"/>
    <col min="769" max="769" width="5.7109375" style="298" customWidth="1"/>
    <col min="770" max="770" width="10.28515625" style="298" customWidth="1"/>
    <col min="771" max="771" width="10.140625" style="298" customWidth="1"/>
    <col min="772" max="772" width="101.28515625" style="298" customWidth="1"/>
    <col min="773" max="773" width="11.28515625" style="298" customWidth="1"/>
    <col min="774" max="775" width="0" style="298" hidden="1" customWidth="1"/>
    <col min="776" max="776" width="9.7109375" style="298" bestFit="1" customWidth="1"/>
    <col min="777" max="1024" width="9.140625" style="298"/>
    <col min="1025" max="1025" width="5.7109375" style="298" customWidth="1"/>
    <col min="1026" max="1026" width="10.28515625" style="298" customWidth="1"/>
    <col min="1027" max="1027" width="10.140625" style="298" customWidth="1"/>
    <col min="1028" max="1028" width="101.28515625" style="298" customWidth="1"/>
    <col min="1029" max="1029" width="11.28515625" style="298" customWidth="1"/>
    <col min="1030" max="1031" width="0" style="298" hidden="1" customWidth="1"/>
    <col min="1032" max="1032" width="9.7109375" style="298" bestFit="1" customWidth="1"/>
    <col min="1033" max="1280" width="9.140625" style="298"/>
    <col min="1281" max="1281" width="5.7109375" style="298" customWidth="1"/>
    <col min="1282" max="1282" width="10.28515625" style="298" customWidth="1"/>
    <col min="1283" max="1283" width="10.140625" style="298" customWidth="1"/>
    <col min="1284" max="1284" width="101.28515625" style="298" customWidth="1"/>
    <col min="1285" max="1285" width="11.28515625" style="298" customWidth="1"/>
    <col min="1286" max="1287" width="0" style="298" hidden="1" customWidth="1"/>
    <col min="1288" max="1288" width="9.7109375" style="298" bestFit="1" customWidth="1"/>
    <col min="1289" max="1536" width="9.140625" style="298"/>
    <col min="1537" max="1537" width="5.7109375" style="298" customWidth="1"/>
    <col min="1538" max="1538" width="10.28515625" style="298" customWidth="1"/>
    <col min="1539" max="1539" width="10.140625" style="298" customWidth="1"/>
    <col min="1540" max="1540" width="101.28515625" style="298" customWidth="1"/>
    <col min="1541" max="1541" width="11.28515625" style="298" customWidth="1"/>
    <col min="1542" max="1543" width="0" style="298" hidden="1" customWidth="1"/>
    <col min="1544" max="1544" width="9.7109375" style="298" bestFit="1" customWidth="1"/>
    <col min="1545" max="1792" width="9.140625" style="298"/>
    <col min="1793" max="1793" width="5.7109375" style="298" customWidth="1"/>
    <col min="1794" max="1794" width="10.28515625" style="298" customWidth="1"/>
    <col min="1795" max="1795" width="10.140625" style="298" customWidth="1"/>
    <col min="1796" max="1796" width="101.28515625" style="298" customWidth="1"/>
    <col min="1797" max="1797" width="11.28515625" style="298" customWidth="1"/>
    <col min="1798" max="1799" width="0" style="298" hidden="1" customWidth="1"/>
    <col min="1800" max="1800" width="9.7109375" style="298" bestFit="1" customWidth="1"/>
    <col min="1801" max="2048" width="9.140625" style="298"/>
    <col min="2049" max="2049" width="5.7109375" style="298" customWidth="1"/>
    <col min="2050" max="2050" width="10.28515625" style="298" customWidth="1"/>
    <col min="2051" max="2051" width="10.140625" style="298" customWidth="1"/>
    <col min="2052" max="2052" width="101.28515625" style="298" customWidth="1"/>
    <col min="2053" max="2053" width="11.28515625" style="298" customWidth="1"/>
    <col min="2054" max="2055" width="0" style="298" hidden="1" customWidth="1"/>
    <col min="2056" max="2056" width="9.7109375" style="298" bestFit="1" customWidth="1"/>
    <col min="2057" max="2304" width="9.140625" style="298"/>
    <col min="2305" max="2305" width="5.7109375" style="298" customWidth="1"/>
    <col min="2306" max="2306" width="10.28515625" style="298" customWidth="1"/>
    <col min="2307" max="2307" width="10.140625" style="298" customWidth="1"/>
    <col min="2308" max="2308" width="101.28515625" style="298" customWidth="1"/>
    <col min="2309" max="2309" width="11.28515625" style="298" customWidth="1"/>
    <col min="2310" max="2311" width="0" style="298" hidden="1" customWidth="1"/>
    <col min="2312" max="2312" width="9.7109375" style="298" bestFit="1" customWidth="1"/>
    <col min="2313" max="2560" width="9.140625" style="298"/>
    <col min="2561" max="2561" width="5.7109375" style="298" customWidth="1"/>
    <col min="2562" max="2562" width="10.28515625" style="298" customWidth="1"/>
    <col min="2563" max="2563" width="10.140625" style="298" customWidth="1"/>
    <col min="2564" max="2564" width="101.28515625" style="298" customWidth="1"/>
    <col min="2565" max="2565" width="11.28515625" style="298" customWidth="1"/>
    <col min="2566" max="2567" width="0" style="298" hidden="1" customWidth="1"/>
    <col min="2568" max="2568" width="9.7109375" style="298" bestFit="1" customWidth="1"/>
    <col min="2569" max="2816" width="9.140625" style="298"/>
    <col min="2817" max="2817" width="5.7109375" style="298" customWidth="1"/>
    <col min="2818" max="2818" width="10.28515625" style="298" customWidth="1"/>
    <col min="2819" max="2819" width="10.140625" style="298" customWidth="1"/>
    <col min="2820" max="2820" width="101.28515625" style="298" customWidth="1"/>
    <col min="2821" max="2821" width="11.28515625" style="298" customWidth="1"/>
    <col min="2822" max="2823" width="0" style="298" hidden="1" customWidth="1"/>
    <col min="2824" max="2824" width="9.7109375" style="298" bestFit="1" customWidth="1"/>
    <col min="2825" max="3072" width="9.140625" style="298"/>
    <col min="3073" max="3073" width="5.7109375" style="298" customWidth="1"/>
    <col min="3074" max="3074" width="10.28515625" style="298" customWidth="1"/>
    <col min="3075" max="3075" width="10.140625" style="298" customWidth="1"/>
    <col min="3076" max="3076" width="101.28515625" style="298" customWidth="1"/>
    <col min="3077" max="3077" width="11.28515625" style="298" customWidth="1"/>
    <col min="3078" max="3079" width="0" style="298" hidden="1" customWidth="1"/>
    <col min="3080" max="3080" width="9.7109375" style="298" bestFit="1" customWidth="1"/>
    <col min="3081" max="3328" width="9.140625" style="298"/>
    <col min="3329" max="3329" width="5.7109375" style="298" customWidth="1"/>
    <col min="3330" max="3330" width="10.28515625" style="298" customWidth="1"/>
    <col min="3331" max="3331" width="10.140625" style="298" customWidth="1"/>
    <col min="3332" max="3332" width="101.28515625" style="298" customWidth="1"/>
    <col min="3333" max="3333" width="11.28515625" style="298" customWidth="1"/>
    <col min="3334" max="3335" width="0" style="298" hidden="1" customWidth="1"/>
    <col min="3336" max="3336" width="9.7109375" style="298" bestFit="1" customWidth="1"/>
    <col min="3337" max="3584" width="9.140625" style="298"/>
    <col min="3585" max="3585" width="5.7109375" style="298" customWidth="1"/>
    <col min="3586" max="3586" width="10.28515625" style="298" customWidth="1"/>
    <col min="3587" max="3587" width="10.140625" style="298" customWidth="1"/>
    <col min="3588" max="3588" width="101.28515625" style="298" customWidth="1"/>
    <col min="3589" max="3589" width="11.28515625" style="298" customWidth="1"/>
    <col min="3590" max="3591" width="0" style="298" hidden="1" customWidth="1"/>
    <col min="3592" max="3592" width="9.7109375" style="298" bestFit="1" customWidth="1"/>
    <col min="3593" max="3840" width="9.140625" style="298"/>
    <col min="3841" max="3841" width="5.7109375" style="298" customWidth="1"/>
    <col min="3842" max="3842" width="10.28515625" style="298" customWidth="1"/>
    <col min="3843" max="3843" width="10.140625" style="298" customWidth="1"/>
    <col min="3844" max="3844" width="101.28515625" style="298" customWidth="1"/>
    <col min="3845" max="3845" width="11.28515625" style="298" customWidth="1"/>
    <col min="3846" max="3847" width="0" style="298" hidden="1" customWidth="1"/>
    <col min="3848" max="3848" width="9.7109375" style="298" bestFit="1" customWidth="1"/>
    <col min="3849" max="4096" width="9.140625" style="298"/>
    <col min="4097" max="4097" width="5.7109375" style="298" customWidth="1"/>
    <col min="4098" max="4098" width="10.28515625" style="298" customWidth="1"/>
    <col min="4099" max="4099" width="10.140625" style="298" customWidth="1"/>
    <col min="4100" max="4100" width="101.28515625" style="298" customWidth="1"/>
    <col min="4101" max="4101" width="11.28515625" style="298" customWidth="1"/>
    <col min="4102" max="4103" width="0" style="298" hidden="1" customWidth="1"/>
    <col min="4104" max="4104" width="9.7109375" style="298" bestFit="1" customWidth="1"/>
    <col min="4105" max="4352" width="9.140625" style="298"/>
    <col min="4353" max="4353" width="5.7109375" style="298" customWidth="1"/>
    <col min="4354" max="4354" width="10.28515625" style="298" customWidth="1"/>
    <col min="4355" max="4355" width="10.140625" style="298" customWidth="1"/>
    <col min="4356" max="4356" width="101.28515625" style="298" customWidth="1"/>
    <col min="4357" max="4357" width="11.28515625" style="298" customWidth="1"/>
    <col min="4358" max="4359" width="0" style="298" hidden="1" customWidth="1"/>
    <col min="4360" max="4360" width="9.7109375" style="298" bestFit="1" customWidth="1"/>
    <col min="4361" max="4608" width="9.140625" style="298"/>
    <col min="4609" max="4609" width="5.7109375" style="298" customWidth="1"/>
    <col min="4610" max="4610" width="10.28515625" style="298" customWidth="1"/>
    <col min="4611" max="4611" width="10.140625" style="298" customWidth="1"/>
    <col min="4612" max="4612" width="101.28515625" style="298" customWidth="1"/>
    <col min="4613" max="4613" width="11.28515625" style="298" customWidth="1"/>
    <col min="4614" max="4615" width="0" style="298" hidden="1" customWidth="1"/>
    <col min="4616" max="4616" width="9.7109375" style="298" bestFit="1" customWidth="1"/>
    <col min="4617" max="4864" width="9.140625" style="298"/>
    <col min="4865" max="4865" width="5.7109375" style="298" customWidth="1"/>
    <col min="4866" max="4866" width="10.28515625" style="298" customWidth="1"/>
    <col min="4867" max="4867" width="10.140625" style="298" customWidth="1"/>
    <col min="4868" max="4868" width="101.28515625" style="298" customWidth="1"/>
    <col min="4869" max="4869" width="11.28515625" style="298" customWidth="1"/>
    <col min="4870" max="4871" width="0" style="298" hidden="1" customWidth="1"/>
    <col min="4872" max="4872" width="9.7109375" style="298" bestFit="1" customWidth="1"/>
    <col min="4873" max="5120" width="9.140625" style="298"/>
    <col min="5121" max="5121" width="5.7109375" style="298" customWidth="1"/>
    <col min="5122" max="5122" width="10.28515625" style="298" customWidth="1"/>
    <col min="5123" max="5123" width="10.140625" style="298" customWidth="1"/>
    <col min="5124" max="5124" width="101.28515625" style="298" customWidth="1"/>
    <col min="5125" max="5125" width="11.28515625" style="298" customWidth="1"/>
    <col min="5126" max="5127" width="0" style="298" hidden="1" customWidth="1"/>
    <col min="5128" max="5128" width="9.7109375" style="298" bestFit="1" customWidth="1"/>
    <col min="5129" max="5376" width="9.140625" style="298"/>
    <col min="5377" max="5377" width="5.7109375" style="298" customWidth="1"/>
    <col min="5378" max="5378" width="10.28515625" style="298" customWidth="1"/>
    <col min="5379" max="5379" width="10.140625" style="298" customWidth="1"/>
    <col min="5380" max="5380" width="101.28515625" style="298" customWidth="1"/>
    <col min="5381" max="5381" width="11.28515625" style="298" customWidth="1"/>
    <col min="5382" max="5383" width="0" style="298" hidden="1" customWidth="1"/>
    <col min="5384" max="5384" width="9.7109375" style="298" bestFit="1" customWidth="1"/>
    <col min="5385" max="5632" width="9.140625" style="298"/>
    <col min="5633" max="5633" width="5.7109375" style="298" customWidth="1"/>
    <col min="5634" max="5634" width="10.28515625" style="298" customWidth="1"/>
    <col min="5635" max="5635" width="10.140625" style="298" customWidth="1"/>
    <col min="5636" max="5636" width="101.28515625" style="298" customWidth="1"/>
    <col min="5637" max="5637" width="11.28515625" style="298" customWidth="1"/>
    <col min="5638" max="5639" width="0" style="298" hidden="1" customWidth="1"/>
    <col min="5640" max="5640" width="9.7109375" style="298" bestFit="1" customWidth="1"/>
    <col min="5641" max="5888" width="9.140625" style="298"/>
    <col min="5889" max="5889" width="5.7109375" style="298" customWidth="1"/>
    <col min="5890" max="5890" width="10.28515625" style="298" customWidth="1"/>
    <col min="5891" max="5891" width="10.140625" style="298" customWidth="1"/>
    <col min="5892" max="5892" width="101.28515625" style="298" customWidth="1"/>
    <col min="5893" max="5893" width="11.28515625" style="298" customWidth="1"/>
    <col min="5894" max="5895" width="0" style="298" hidden="1" customWidth="1"/>
    <col min="5896" max="5896" width="9.7109375" style="298" bestFit="1" customWidth="1"/>
    <col min="5897" max="6144" width="9.140625" style="298"/>
    <col min="6145" max="6145" width="5.7109375" style="298" customWidth="1"/>
    <col min="6146" max="6146" width="10.28515625" style="298" customWidth="1"/>
    <col min="6147" max="6147" width="10.140625" style="298" customWidth="1"/>
    <col min="6148" max="6148" width="101.28515625" style="298" customWidth="1"/>
    <col min="6149" max="6149" width="11.28515625" style="298" customWidth="1"/>
    <col min="6150" max="6151" width="0" style="298" hidden="1" customWidth="1"/>
    <col min="6152" max="6152" width="9.7109375" style="298" bestFit="1" customWidth="1"/>
    <col min="6153" max="6400" width="9.140625" style="298"/>
    <col min="6401" max="6401" width="5.7109375" style="298" customWidth="1"/>
    <col min="6402" max="6402" width="10.28515625" style="298" customWidth="1"/>
    <col min="6403" max="6403" width="10.140625" style="298" customWidth="1"/>
    <col min="6404" max="6404" width="101.28515625" style="298" customWidth="1"/>
    <col min="6405" max="6405" width="11.28515625" style="298" customWidth="1"/>
    <col min="6406" max="6407" width="0" style="298" hidden="1" customWidth="1"/>
    <col min="6408" max="6408" width="9.7109375" style="298" bestFit="1" customWidth="1"/>
    <col min="6409" max="6656" width="9.140625" style="298"/>
    <col min="6657" max="6657" width="5.7109375" style="298" customWidth="1"/>
    <col min="6658" max="6658" width="10.28515625" style="298" customWidth="1"/>
    <col min="6659" max="6659" width="10.140625" style="298" customWidth="1"/>
    <col min="6660" max="6660" width="101.28515625" style="298" customWidth="1"/>
    <col min="6661" max="6661" width="11.28515625" style="298" customWidth="1"/>
    <col min="6662" max="6663" width="0" style="298" hidden="1" customWidth="1"/>
    <col min="6664" max="6664" width="9.7109375" style="298" bestFit="1" customWidth="1"/>
    <col min="6665" max="6912" width="9.140625" style="298"/>
    <col min="6913" max="6913" width="5.7109375" style="298" customWidth="1"/>
    <col min="6914" max="6914" width="10.28515625" style="298" customWidth="1"/>
    <col min="6915" max="6915" width="10.140625" style="298" customWidth="1"/>
    <col min="6916" max="6916" width="101.28515625" style="298" customWidth="1"/>
    <col min="6917" max="6917" width="11.28515625" style="298" customWidth="1"/>
    <col min="6918" max="6919" width="0" style="298" hidden="1" customWidth="1"/>
    <col min="6920" max="6920" width="9.7109375" style="298" bestFit="1" customWidth="1"/>
    <col min="6921" max="7168" width="9.140625" style="298"/>
    <col min="7169" max="7169" width="5.7109375" style="298" customWidth="1"/>
    <col min="7170" max="7170" width="10.28515625" style="298" customWidth="1"/>
    <col min="7171" max="7171" width="10.140625" style="298" customWidth="1"/>
    <col min="7172" max="7172" width="101.28515625" style="298" customWidth="1"/>
    <col min="7173" max="7173" width="11.28515625" style="298" customWidth="1"/>
    <col min="7174" max="7175" width="0" style="298" hidden="1" customWidth="1"/>
    <col min="7176" max="7176" width="9.7109375" style="298" bestFit="1" customWidth="1"/>
    <col min="7177" max="7424" width="9.140625" style="298"/>
    <col min="7425" max="7425" width="5.7109375" style="298" customWidth="1"/>
    <col min="7426" max="7426" width="10.28515625" style="298" customWidth="1"/>
    <col min="7427" max="7427" width="10.140625" style="298" customWidth="1"/>
    <col min="7428" max="7428" width="101.28515625" style="298" customWidth="1"/>
    <col min="7429" max="7429" width="11.28515625" style="298" customWidth="1"/>
    <col min="7430" max="7431" width="0" style="298" hidden="1" customWidth="1"/>
    <col min="7432" max="7432" width="9.7109375" style="298" bestFit="1" customWidth="1"/>
    <col min="7433" max="7680" width="9.140625" style="298"/>
    <col min="7681" max="7681" width="5.7109375" style="298" customWidth="1"/>
    <col min="7682" max="7682" width="10.28515625" style="298" customWidth="1"/>
    <col min="7683" max="7683" width="10.140625" style="298" customWidth="1"/>
    <col min="7684" max="7684" width="101.28515625" style="298" customWidth="1"/>
    <col min="7685" max="7685" width="11.28515625" style="298" customWidth="1"/>
    <col min="7686" max="7687" width="0" style="298" hidden="1" customWidth="1"/>
    <col min="7688" max="7688" width="9.7109375" style="298" bestFit="1" customWidth="1"/>
    <col min="7689" max="7936" width="9.140625" style="298"/>
    <col min="7937" max="7937" width="5.7109375" style="298" customWidth="1"/>
    <col min="7938" max="7938" width="10.28515625" style="298" customWidth="1"/>
    <col min="7939" max="7939" width="10.140625" style="298" customWidth="1"/>
    <col min="7940" max="7940" width="101.28515625" style="298" customWidth="1"/>
    <col min="7941" max="7941" width="11.28515625" style="298" customWidth="1"/>
    <col min="7942" max="7943" width="0" style="298" hidden="1" customWidth="1"/>
    <col min="7944" max="7944" width="9.7109375" style="298" bestFit="1" customWidth="1"/>
    <col min="7945" max="8192" width="9.140625" style="298"/>
    <col min="8193" max="8193" width="5.7109375" style="298" customWidth="1"/>
    <col min="8194" max="8194" width="10.28515625" style="298" customWidth="1"/>
    <col min="8195" max="8195" width="10.140625" style="298" customWidth="1"/>
    <col min="8196" max="8196" width="101.28515625" style="298" customWidth="1"/>
    <col min="8197" max="8197" width="11.28515625" style="298" customWidth="1"/>
    <col min="8198" max="8199" width="0" style="298" hidden="1" customWidth="1"/>
    <col min="8200" max="8200" width="9.7109375" style="298" bestFit="1" customWidth="1"/>
    <col min="8201" max="8448" width="9.140625" style="298"/>
    <col min="8449" max="8449" width="5.7109375" style="298" customWidth="1"/>
    <col min="8450" max="8450" width="10.28515625" style="298" customWidth="1"/>
    <col min="8451" max="8451" width="10.140625" style="298" customWidth="1"/>
    <col min="8452" max="8452" width="101.28515625" style="298" customWidth="1"/>
    <col min="8453" max="8453" width="11.28515625" style="298" customWidth="1"/>
    <col min="8454" max="8455" width="0" style="298" hidden="1" customWidth="1"/>
    <col min="8456" max="8456" width="9.7109375" style="298" bestFit="1" customWidth="1"/>
    <col min="8457" max="8704" width="9.140625" style="298"/>
    <col min="8705" max="8705" width="5.7109375" style="298" customWidth="1"/>
    <col min="8706" max="8706" width="10.28515625" style="298" customWidth="1"/>
    <col min="8707" max="8707" width="10.140625" style="298" customWidth="1"/>
    <col min="8708" max="8708" width="101.28515625" style="298" customWidth="1"/>
    <col min="8709" max="8709" width="11.28515625" style="298" customWidth="1"/>
    <col min="8710" max="8711" width="0" style="298" hidden="1" customWidth="1"/>
    <col min="8712" max="8712" width="9.7109375" style="298" bestFit="1" customWidth="1"/>
    <col min="8713" max="8960" width="9.140625" style="298"/>
    <col min="8961" max="8961" width="5.7109375" style="298" customWidth="1"/>
    <col min="8962" max="8962" width="10.28515625" style="298" customWidth="1"/>
    <col min="8963" max="8963" width="10.140625" style="298" customWidth="1"/>
    <col min="8964" max="8964" width="101.28515625" style="298" customWidth="1"/>
    <col min="8965" max="8965" width="11.28515625" style="298" customWidth="1"/>
    <col min="8966" max="8967" width="0" style="298" hidden="1" customWidth="1"/>
    <col min="8968" max="8968" width="9.7109375" style="298" bestFit="1" customWidth="1"/>
    <col min="8969" max="9216" width="9.140625" style="298"/>
    <col min="9217" max="9217" width="5.7109375" style="298" customWidth="1"/>
    <col min="9218" max="9218" width="10.28515625" style="298" customWidth="1"/>
    <col min="9219" max="9219" width="10.140625" style="298" customWidth="1"/>
    <col min="9220" max="9220" width="101.28515625" style="298" customWidth="1"/>
    <col min="9221" max="9221" width="11.28515625" style="298" customWidth="1"/>
    <col min="9222" max="9223" width="0" style="298" hidden="1" customWidth="1"/>
    <col min="9224" max="9224" width="9.7109375" style="298" bestFit="1" customWidth="1"/>
    <col min="9225" max="9472" width="9.140625" style="298"/>
    <col min="9473" max="9473" width="5.7109375" style="298" customWidth="1"/>
    <col min="9474" max="9474" width="10.28515625" style="298" customWidth="1"/>
    <col min="9475" max="9475" width="10.140625" style="298" customWidth="1"/>
    <col min="9476" max="9476" width="101.28515625" style="298" customWidth="1"/>
    <col min="9477" max="9477" width="11.28515625" style="298" customWidth="1"/>
    <col min="9478" max="9479" width="0" style="298" hidden="1" customWidth="1"/>
    <col min="9480" max="9480" width="9.7109375" style="298" bestFit="1" customWidth="1"/>
    <col min="9481" max="9728" width="9.140625" style="298"/>
    <col min="9729" max="9729" width="5.7109375" style="298" customWidth="1"/>
    <col min="9730" max="9730" width="10.28515625" style="298" customWidth="1"/>
    <col min="9731" max="9731" width="10.140625" style="298" customWidth="1"/>
    <col min="9732" max="9732" width="101.28515625" style="298" customWidth="1"/>
    <col min="9733" max="9733" width="11.28515625" style="298" customWidth="1"/>
    <col min="9734" max="9735" width="0" style="298" hidden="1" customWidth="1"/>
    <col min="9736" max="9736" width="9.7109375" style="298" bestFit="1" customWidth="1"/>
    <col min="9737" max="9984" width="9.140625" style="298"/>
    <col min="9985" max="9985" width="5.7109375" style="298" customWidth="1"/>
    <col min="9986" max="9986" width="10.28515625" style="298" customWidth="1"/>
    <col min="9987" max="9987" width="10.140625" style="298" customWidth="1"/>
    <col min="9988" max="9988" width="101.28515625" style="298" customWidth="1"/>
    <col min="9989" max="9989" width="11.28515625" style="298" customWidth="1"/>
    <col min="9990" max="9991" width="0" style="298" hidden="1" customWidth="1"/>
    <col min="9992" max="9992" width="9.7109375" style="298" bestFit="1" customWidth="1"/>
    <col min="9993" max="10240" width="9.140625" style="298"/>
    <col min="10241" max="10241" width="5.7109375" style="298" customWidth="1"/>
    <col min="10242" max="10242" width="10.28515625" style="298" customWidth="1"/>
    <col min="10243" max="10243" width="10.140625" style="298" customWidth="1"/>
    <col min="10244" max="10244" width="101.28515625" style="298" customWidth="1"/>
    <col min="10245" max="10245" width="11.28515625" style="298" customWidth="1"/>
    <col min="10246" max="10247" width="0" style="298" hidden="1" customWidth="1"/>
    <col min="10248" max="10248" width="9.7109375" style="298" bestFit="1" customWidth="1"/>
    <col min="10249" max="10496" width="9.140625" style="298"/>
    <col min="10497" max="10497" width="5.7109375" style="298" customWidth="1"/>
    <col min="10498" max="10498" width="10.28515625" style="298" customWidth="1"/>
    <col min="10499" max="10499" width="10.140625" style="298" customWidth="1"/>
    <col min="10500" max="10500" width="101.28515625" style="298" customWidth="1"/>
    <col min="10501" max="10501" width="11.28515625" style="298" customWidth="1"/>
    <col min="10502" max="10503" width="0" style="298" hidden="1" customWidth="1"/>
    <col min="10504" max="10504" width="9.7109375" style="298" bestFit="1" customWidth="1"/>
    <col min="10505" max="10752" width="9.140625" style="298"/>
    <col min="10753" max="10753" width="5.7109375" style="298" customWidth="1"/>
    <col min="10754" max="10754" width="10.28515625" style="298" customWidth="1"/>
    <col min="10755" max="10755" width="10.140625" style="298" customWidth="1"/>
    <col min="10756" max="10756" width="101.28515625" style="298" customWidth="1"/>
    <col min="10757" max="10757" width="11.28515625" style="298" customWidth="1"/>
    <col min="10758" max="10759" width="0" style="298" hidden="1" customWidth="1"/>
    <col min="10760" max="10760" width="9.7109375" style="298" bestFit="1" customWidth="1"/>
    <col min="10761" max="11008" width="9.140625" style="298"/>
    <col min="11009" max="11009" width="5.7109375" style="298" customWidth="1"/>
    <col min="11010" max="11010" width="10.28515625" style="298" customWidth="1"/>
    <col min="11011" max="11011" width="10.140625" style="298" customWidth="1"/>
    <col min="11012" max="11012" width="101.28515625" style="298" customWidth="1"/>
    <col min="11013" max="11013" width="11.28515625" style="298" customWidth="1"/>
    <col min="11014" max="11015" width="0" style="298" hidden="1" customWidth="1"/>
    <col min="11016" max="11016" width="9.7109375" style="298" bestFit="1" customWidth="1"/>
    <col min="11017" max="11264" width="9.140625" style="298"/>
    <col min="11265" max="11265" width="5.7109375" style="298" customWidth="1"/>
    <col min="11266" max="11266" width="10.28515625" style="298" customWidth="1"/>
    <col min="11267" max="11267" width="10.140625" style="298" customWidth="1"/>
    <col min="11268" max="11268" width="101.28515625" style="298" customWidth="1"/>
    <col min="11269" max="11269" width="11.28515625" style="298" customWidth="1"/>
    <col min="11270" max="11271" width="0" style="298" hidden="1" customWidth="1"/>
    <col min="11272" max="11272" width="9.7109375" style="298" bestFit="1" customWidth="1"/>
    <col min="11273" max="11520" width="9.140625" style="298"/>
    <col min="11521" max="11521" width="5.7109375" style="298" customWidth="1"/>
    <col min="11522" max="11522" width="10.28515625" style="298" customWidth="1"/>
    <col min="11523" max="11523" width="10.140625" style="298" customWidth="1"/>
    <col min="11524" max="11524" width="101.28515625" style="298" customWidth="1"/>
    <col min="11525" max="11525" width="11.28515625" style="298" customWidth="1"/>
    <col min="11526" max="11527" width="0" style="298" hidden="1" customWidth="1"/>
    <col min="11528" max="11528" width="9.7109375" style="298" bestFit="1" customWidth="1"/>
    <col min="11529" max="11776" width="9.140625" style="298"/>
    <col min="11777" max="11777" width="5.7109375" style="298" customWidth="1"/>
    <col min="11778" max="11778" width="10.28515625" style="298" customWidth="1"/>
    <col min="11779" max="11779" width="10.140625" style="298" customWidth="1"/>
    <col min="11780" max="11780" width="101.28515625" style="298" customWidth="1"/>
    <col min="11781" max="11781" width="11.28515625" style="298" customWidth="1"/>
    <col min="11782" max="11783" width="0" style="298" hidden="1" customWidth="1"/>
    <col min="11784" max="11784" width="9.7109375" style="298" bestFit="1" customWidth="1"/>
    <col min="11785" max="12032" width="9.140625" style="298"/>
    <col min="12033" max="12033" width="5.7109375" style="298" customWidth="1"/>
    <col min="12034" max="12034" width="10.28515625" style="298" customWidth="1"/>
    <col min="12035" max="12035" width="10.140625" style="298" customWidth="1"/>
    <col min="12036" max="12036" width="101.28515625" style="298" customWidth="1"/>
    <col min="12037" max="12037" width="11.28515625" style="298" customWidth="1"/>
    <col min="12038" max="12039" width="0" style="298" hidden="1" customWidth="1"/>
    <col min="12040" max="12040" width="9.7109375" style="298" bestFit="1" customWidth="1"/>
    <col min="12041" max="12288" width="9.140625" style="298"/>
    <col min="12289" max="12289" width="5.7109375" style="298" customWidth="1"/>
    <col min="12290" max="12290" width="10.28515625" style="298" customWidth="1"/>
    <col min="12291" max="12291" width="10.140625" style="298" customWidth="1"/>
    <col min="12292" max="12292" width="101.28515625" style="298" customWidth="1"/>
    <col min="12293" max="12293" width="11.28515625" style="298" customWidth="1"/>
    <col min="12294" max="12295" width="0" style="298" hidden="1" customWidth="1"/>
    <col min="12296" max="12296" width="9.7109375" style="298" bestFit="1" customWidth="1"/>
    <col min="12297" max="12544" width="9.140625" style="298"/>
    <col min="12545" max="12545" width="5.7109375" style="298" customWidth="1"/>
    <col min="12546" max="12546" width="10.28515625" style="298" customWidth="1"/>
    <col min="12547" max="12547" width="10.140625" style="298" customWidth="1"/>
    <col min="12548" max="12548" width="101.28515625" style="298" customWidth="1"/>
    <col min="12549" max="12549" width="11.28515625" style="298" customWidth="1"/>
    <col min="12550" max="12551" width="0" style="298" hidden="1" customWidth="1"/>
    <col min="12552" max="12552" width="9.7109375" style="298" bestFit="1" customWidth="1"/>
    <col min="12553" max="12800" width="9.140625" style="298"/>
    <col min="12801" max="12801" width="5.7109375" style="298" customWidth="1"/>
    <col min="12802" max="12802" width="10.28515625" style="298" customWidth="1"/>
    <col min="12803" max="12803" width="10.140625" style="298" customWidth="1"/>
    <col min="12804" max="12804" width="101.28515625" style="298" customWidth="1"/>
    <col min="12805" max="12805" width="11.28515625" style="298" customWidth="1"/>
    <col min="12806" max="12807" width="0" style="298" hidden="1" customWidth="1"/>
    <col min="12808" max="12808" width="9.7109375" style="298" bestFit="1" customWidth="1"/>
    <col min="12809" max="13056" width="9.140625" style="298"/>
    <col min="13057" max="13057" width="5.7109375" style="298" customWidth="1"/>
    <col min="13058" max="13058" width="10.28515625" style="298" customWidth="1"/>
    <col min="13059" max="13059" width="10.140625" style="298" customWidth="1"/>
    <col min="13060" max="13060" width="101.28515625" style="298" customWidth="1"/>
    <col min="13061" max="13061" width="11.28515625" style="298" customWidth="1"/>
    <col min="13062" max="13063" width="0" style="298" hidden="1" customWidth="1"/>
    <col min="13064" max="13064" width="9.7109375" style="298" bestFit="1" customWidth="1"/>
    <col min="13065" max="13312" width="9.140625" style="298"/>
    <col min="13313" max="13313" width="5.7109375" style="298" customWidth="1"/>
    <col min="13314" max="13314" width="10.28515625" style="298" customWidth="1"/>
    <col min="13315" max="13315" width="10.140625" style="298" customWidth="1"/>
    <col min="13316" max="13316" width="101.28515625" style="298" customWidth="1"/>
    <col min="13317" max="13317" width="11.28515625" style="298" customWidth="1"/>
    <col min="13318" max="13319" width="0" style="298" hidden="1" customWidth="1"/>
    <col min="13320" max="13320" width="9.7109375" style="298" bestFit="1" customWidth="1"/>
    <col min="13321" max="13568" width="9.140625" style="298"/>
    <col min="13569" max="13569" width="5.7109375" style="298" customWidth="1"/>
    <col min="13570" max="13570" width="10.28515625" style="298" customWidth="1"/>
    <col min="13571" max="13571" width="10.140625" style="298" customWidth="1"/>
    <col min="13572" max="13572" width="101.28515625" style="298" customWidth="1"/>
    <col min="13573" max="13573" width="11.28515625" style="298" customWidth="1"/>
    <col min="13574" max="13575" width="0" style="298" hidden="1" customWidth="1"/>
    <col min="13576" max="13576" width="9.7109375" style="298" bestFit="1" customWidth="1"/>
    <col min="13577" max="13824" width="9.140625" style="298"/>
    <col min="13825" max="13825" width="5.7109375" style="298" customWidth="1"/>
    <col min="13826" max="13826" width="10.28515625" style="298" customWidth="1"/>
    <col min="13827" max="13827" width="10.140625" style="298" customWidth="1"/>
    <col min="13828" max="13828" width="101.28515625" style="298" customWidth="1"/>
    <col min="13829" max="13829" width="11.28515625" style="298" customWidth="1"/>
    <col min="13830" max="13831" width="0" style="298" hidden="1" customWidth="1"/>
    <col min="13832" max="13832" width="9.7109375" style="298" bestFit="1" customWidth="1"/>
    <col min="13833" max="14080" width="9.140625" style="298"/>
    <col min="14081" max="14081" width="5.7109375" style="298" customWidth="1"/>
    <col min="14082" max="14082" width="10.28515625" style="298" customWidth="1"/>
    <col min="14083" max="14083" width="10.140625" style="298" customWidth="1"/>
    <col min="14084" max="14084" width="101.28515625" style="298" customWidth="1"/>
    <col min="14085" max="14085" width="11.28515625" style="298" customWidth="1"/>
    <col min="14086" max="14087" width="0" style="298" hidden="1" customWidth="1"/>
    <col min="14088" max="14088" width="9.7109375" style="298" bestFit="1" customWidth="1"/>
    <col min="14089" max="14336" width="9.140625" style="298"/>
    <col min="14337" max="14337" width="5.7109375" style="298" customWidth="1"/>
    <col min="14338" max="14338" width="10.28515625" style="298" customWidth="1"/>
    <col min="14339" max="14339" width="10.140625" style="298" customWidth="1"/>
    <col min="14340" max="14340" width="101.28515625" style="298" customWidth="1"/>
    <col min="14341" max="14341" width="11.28515625" style="298" customWidth="1"/>
    <col min="14342" max="14343" width="0" style="298" hidden="1" customWidth="1"/>
    <col min="14344" max="14344" width="9.7109375" style="298" bestFit="1" customWidth="1"/>
    <col min="14345" max="14592" width="9.140625" style="298"/>
    <col min="14593" max="14593" width="5.7109375" style="298" customWidth="1"/>
    <col min="14594" max="14594" width="10.28515625" style="298" customWidth="1"/>
    <col min="14595" max="14595" width="10.140625" style="298" customWidth="1"/>
    <col min="14596" max="14596" width="101.28515625" style="298" customWidth="1"/>
    <col min="14597" max="14597" width="11.28515625" style="298" customWidth="1"/>
    <col min="14598" max="14599" width="0" style="298" hidden="1" customWidth="1"/>
    <col min="14600" max="14600" width="9.7109375" style="298" bestFit="1" customWidth="1"/>
    <col min="14601" max="14848" width="9.140625" style="298"/>
    <col min="14849" max="14849" width="5.7109375" style="298" customWidth="1"/>
    <col min="14850" max="14850" width="10.28515625" style="298" customWidth="1"/>
    <col min="14851" max="14851" width="10.140625" style="298" customWidth="1"/>
    <col min="14852" max="14852" width="101.28515625" style="298" customWidth="1"/>
    <col min="14853" max="14853" width="11.28515625" style="298" customWidth="1"/>
    <col min="14854" max="14855" width="0" style="298" hidden="1" customWidth="1"/>
    <col min="14856" max="14856" width="9.7109375" style="298" bestFit="1" customWidth="1"/>
    <col min="14857" max="15104" width="9.140625" style="298"/>
    <col min="15105" max="15105" width="5.7109375" style="298" customWidth="1"/>
    <col min="15106" max="15106" width="10.28515625" style="298" customWidth="1"/>
    <col min="15107" max="15107" width="10.140625" style="298" customWidth="1"/>
    <col min="15108" max="15108" width="101.28515625" style="298" customWidth="1"/>
    <col min="15109" max="15109" width="11.28515625" style="298" customWidth="1"/>
    <col min="15110" max="15111" width="0" style="298" hidden="1" customWidth="1"/>
    <col min="15112" max="15112" width="9.7109375" style="298" bestFit="1" customWidth="1"/>
    <col min="15113" max="15360" width="9.140625" style="298"/>
    <col min="15361" max="15361" width="5.7109375" style="298" customWidth="1"/>
    <col min="15362" max="15362" width="10.28515625" style="298" customWidth="1"/>
    <col min="15363" max="15363" width="10.140625" style="298" customWidth="1"/>
    <col min="15364" max="15364" width="101.28515625" style="298" customWidth="1"/>
    <col min="15365" max="15365" width="11.28515625" style="298" customWidth="1"/>
    <col min="15366" max="15367" width="0" style="298" hidden="1" customWidth="1"/>
    <col min="15368" max="15368" width="9.7109375" style="298" bestFit="1" customWidth="1"/>
    <col min="15369" max="15616" width="9.140625" style="298"/>
    <col min="15617" max="15617" width="5.7109375" style="298" customWidth="1"/>
    <col min="15618" max="15618" width="10.28515625" style="298" customWidth="1"/>
    <col min="15619" max="15619" width="10.140625" style="298" customWidth="1"/>
    <col min="15620" max="15620" width="101.28515625" style="298" customWidth="1"/>
    <col min="15621" max="15621" width="11.28515625" style="298" customWidth="1"/>
    <col min="15622" max="15623" width="0" style="298" hidden="1" customWidth="1"/>
    <col min="15624" max="15624" width="9.7109375" style="298" bestFit="1" customWidth="1"/>
    <col min="15625" max="15872" width="9.140625" style="298"/>
    <col min="15873" max="15873" width="5.7109375" style="298" customWidth="1"/>
    <col min="15874" max="15874" width="10.28515625" style="298" customWidth="1"/>
    <col min="15875" max="15875" width="10.140625" style="298" customWidth="1"/>
    <col min="15876" max="15876" width="101.28515625" style="298" customWidth="1"/>
    <col min="15877" max="15877" width="11.28515625" style="298" customWidth="1"/>
    <col min="15878" max="15879" width="0" style="298" hidden="1" customWidth="1"/>
    <col min="15880" max="15880" width="9.7109375" style="298" bestFit="1" customWidth="1"/>
    <col min="15881" max="16128" width="9.140625" style="298"/>
    <col min="16129" max="16129" width="5.7109375" style="298" customWidth="1"/>
    <col min="16130" max="16130" width="10.28515625" style="298" customWidth="1"/>
    <col min="16131" max="16131" width="10.140625" style="298" customWidth="1"/>
    <col min="16132" max="16132" width="101.28515625" style="298" customWidth="1"/>
    <col min="16133" max="16133" width="11.28515625" style="298" customWidth="1"/>
    <col min="16134" max="16135" width="0" style="298" hidden="1" customWidth="1"/>
    <col min="16136" max="16136" width="9.7109375" style="298" bestFit="1" customWidth="1"/>
    <col min="16137" max="16384" width="9.140625" style="298"/>
  </cols>
  <sheetData>
    <row r="2" spans="1:7" x14ac:dyDescent="0.2">
      <c r="A2" s="297" t="s">
        <v>662</v>
      </c>
      <c r="B2" s="297"/>
      <c r="C2" s="297"/>
      <c r="D2" s="297"/>
      <c r="E2" s="297"/>
      <c r="F2" s="297"/>
      <c r="G2" s="297"/>
    </row>
    <row r="3" spans="1:7" hidden="1" x14ac:dyDescent="0.2">
      <c r="A3" s="299"/>
      <c r="B3" s="299"/>
      <c r="C3" s="299"/>
      <c r="D3" s="299"/>
      <c r="E3" s="299"/>
      <c r="F3" s="299"/>
      <c r="G3" s="299"/>
    </row>
    <row r="4" spans="1:7" x14ac:dyDescent="0.2">
      <c r="C4" s="300" t="s">
        <v>353</v>
      </c>
      <c r="D4" s="300"/>
      <c r="E4" s="300"/>
      <c r="F4" s="300"/>
      <c r="G4" s="300"/>
    </row>
    <row r="5" spans="1:7" x14ac:dyDescent="0.2">
      <c r="A5" s="301" t="s">
        <v>663</v>
      </c>
      <c r="B5" s="301" t="s">
        <v>664</v>
      </c>
      <c r="C5" s="301" t="s">
        <v>353</v>
      </c>
      <c r="D5" s="301" t="s">
        <v>665</v>
      </c>
      <c r="E5" s="301" t="s">
        <v>14</v>
      </c>
      <c r="F5" s="302" t="s">
        <v>666</v>
      </c>
      <c r="G5" s="302" t="s">
        <v>667</v>
      </c>
    </row>
    <row r="6" spans="1:7" x14ac:dyDescent="0.2">
      <c r="A6" s="303"/>
      <c r="B6" s="304"/>
      <c r="C6" s="305">
        <v>10000</v>
      </c>
      <c r="D6" s="306" t="s">
        <v>668</v>
      </c>
      <c r="E6" s="307" t="s">
        <v>669</v>
      </c>
      <c r="F6" s="308"/>
      <c r="G6" s="308"/>
    </row>
    <row r="7" spans="1:7" x14ac:dyDescent="0.2">
      <c r="A7" s="309"/>
      <c r="B7" s="310">
        <v>44564</v>
      </c>
      <c r="C7" s="308">
        <v>-605</v>
      </c>
      <c r="D7" s="304" t="s">
        <v>670</v>
      </c>
      <c r="E7" s="311" t="s">
        <v>669</v>
      </c>
      <c r="F7" s="308"/>
      <c r="G7" s="308"/>
    </row>
    <row r="8" spans="1:7" x14ac:dyDescent="0.2">
      <c r="A8" s="309"/>
      <c r="B8" s="310">
        <v>44607</v>
      </c>
      <c r="C8" s="308">
        <v>-1000</v>
      </c>
      <c r="D8" s="304" t="s">
        <v>671</v>
      </c>
      <c r="E8" s="304" t="s">
        <v>669</v>
      </c>
      <c r="F8" s="308"/>
      <c r="G8" s="308"/>
    </row>
    <row r="9" spans="1:7" s="317" customFormat="1" x14ac:dyDescent="0.2">
      <c r="A9" s="312">
        <v>84</v>
      </c>
      <c r="B9" s="313">
        <v>44706</v>
      </c>
      <c r="C9" s="314">
        <v>-1000</v>
      </c>
      <c r="D9" s="315" t="s">
        <v>672</v>
      </c>
      <c r="E9" s="316" t="s">
        <v>673</v>
      </c>
      <c r="F9" s="316"/>
    </row>
    <row r="10" spans="1:7" s="317" customFormat="1" x14ac:dyDescent="0.2">
      <c r="A10" s="312">
        <v>85</v>
      </c>
      <c r="B10" s="313">
        <v>44720</v>
      </c>
      <c r="C10" s="314">
        <v>-250</v>
      </c>
      <c r="D10" s="315" t="s">
        <v>674</v>
      </c>
      <c r="E10" s="316" t="s">
        <v>673</v>
      </c>
      <c r="F10" s="316"/>
    </row>
    <row r="11" spans="1:7" s="317" customFormat="1" x14ac:dyDescent="0.2">
      <c r="A11" s="312">
        <v>87</v>
      </c>
      <c r="B11" s="313">
        <v>44755</v>
      </c>
      <c r="C11" s="314">
        <v>-163.9</v>
      </c>
      <c r="D11" s="315" t="s">
        <v>675</v>
      </c>
      <c r="E11" s="316" t="s">
        <v>673</v>
      </c>
      <c r="F11" s="316"/>
    </row>
    <row r="12" spans="1:7" s="317" customFormat="1" x14ac:dyDescent="0.2">
      <c r="A12" s="312">
        <v>88</v>
      </c>
      <c r="B12" s="313">
        <v>44769</v>
      </c>
      <c r="C12" s="314">
        <v>-50</v>
      </c>
      <c r="D12" s="315" t="s">
        <v>676</v>
      </c>
      <c r="E12" s="316" t="s">
        <v>673</v>
      </c>
      <c r="F12" s="316"/>
    </row>
    <row r="13" spans="1:7" s="317" customFormat="1" x14ac:dyDescent="0.2">
      <c r="A13" s="312">
        <v>90</v>
      </c>
      <c r="B13" s="313">
        <v>44795</v>
      </c>
      <c r="C13" s="314">
        <v>-60</v>
      </c>
      <c r="D13" s="315" t="s">
        <v>677</v>
      </c>
      <c r="E13" s="316" t="s">
        <v>669</v>
      </c>
      <c r="F13" s="316"/>
    </row>
    <row r="14" spans="1:7" s="317" customFormat="1" x14ac:dyDescent="0.2">
      <c r="A14" s="312"/>
      <c r="B14" s="313">
        <v>44811</v>
      </c>
      <c r="C14" s="314">
        <v>550</v>
      </c>
      <c r="D14" s="315" t="s">
        <v>678</v>
      </c>
      <c r="E14" s="316" t="s">
        <v>669</v>
      </c>
      <c r="F14" s="316"/>
    </row>
    <row r="15" spans="1:7" s="317" customFormat="1" x14ac:dyDescent="0.2">
      <c r="A15" s="312">
        <v>91</v>
      </c>
      <c r="B15" s="313">
        <v>44811</v>
      </c>
      <c r="C15" s="314">
        <v>-6634</v>
      </c>
      <c r="D15" s="315" t="s">
        <v>679</v>
      </c>
      <c r="E15" s="316" t="s">
        <v>669</v>
      </c>
      <c r="F15" s="316"/>
    </row>
    <row r="16" spans="1:7" s="317" customFormat="1" x14ac:dyDescent="0.2">
      <c r="A16" s="312">
        <v>91</v>
      </c>
      <c r="B16" s="313">
        <v>44811</v>
      </c>
      <c r="C16" s="314">
        <v>-784.3</v>
      </c>
      <c r="D16" s="315" t="s">
        <v>680</v>
      </c>
      <c r="E16" s="316" t="s">
        <v>673</v>
      </c>
      <c r="F16" s="318"/>
    </row>
    <row r="17" spans="1:7" s="317" customFormat="1" x14ac:dyDescent="0.2">
      <c r="A17" s="312"/>
      <c r="B17" s="313"/>
      <c r="C17" s="314"/>
      <c r="D17" s="315"/>
      <c r="E17" s="316"/>
      <c r="F17" s="316"/>
    </row>
    <row r="18" spans="1:7" x14ac:dyDescent="0.2">
      <c r="A18" s="309"/>
      <c r="B18" s="310"/>
      <c r="C18" s="305">
        <f>SUM(C6:C16)</f>
        <v>2.8000000000004093</v>
      </c>
      <c r="D18" s="319" t="s">
        <v>681</v>
      </c>
      <c r="E18" s="311"/>
      <c r="F18" s="308"/>
      <c r="G18" s="308"/>
    </row>
    <row r="19" spans="1:7" x14ac:dyDescent="0.2">
      <c r="A19" s="309"/>
      <c r="B19" s="310"/>
      <c r="C19" s="305"/>
      <c r="D19" s="306"/>
      <c r="E19" s="311"/>
      <c r="F19" s="308"/>
      <c r="G19" s="308"/>
    </row>
    <row r="20" spans="1:7" x14ac:dyDescent="0.2">
      <c r="A20" s="320"/>
      <c r="B20" s="321"/>
      <c r="C20" s="322"/>
      <c r="D20" s="306" t="s">
        <v>682</v>
      </c>
      <c r="E20" s="323"/>
      <c r="F20" s="308"/>
      <c r="G20" s="308"/>
    </row>
    <row r="21" spans="1:7" s="317" customFormat="1" x14ac:dyDescent="0.2">
      <c r="A21" s="312"/>
      <c r="B21" s="313"/>
      <c r="C21" s="314"/>
      <c r="D21" s="315"/>
      <c r="E21" s="316"/>
      <c r="F21" s="318"/>
    </row>
    <row r="22" spans="1:7" x14ac:dyDescent="0.2">
      <c r="A22" s="324"/>
      <c r="B22" s="304"/>
      <c r="C22" s="305">
        <f>SUM(C21:C21)</f>
        <v>0</v>
      </c>
      <c r="D22" s="325"/>
      <c r="E22" s="304"/>
    </row>
    <row r="23" spans="1:7" x14ac:dyDescent="0.2">
      <c r="A23" s="324"/>
      <c r="B23" s="304"/>
      <c r="C23" s="308"/>
      <c r="D23" s="325"/>
      <c r="E23" s="304"/>
    </row>
    <row r="24" spans="1:7" x14ac:dyDescent="0.2">
      <c r="A24" s="324"/>
      <c r="B24" s="304"/>
      <c r="C24" s="308"/>
      <c r="D24" s="325"/>
      <c r="E24" s="304"/>
    </row>
    <row r="25" spans="1:7" x14ac:dyDescent="0.2">
      <c r="A25" s="324"/>
      <c r="B25" s="304"/>
      <c r="C25" s="308"/>
      <c r="D25" s="325"/>
      <c r="E25" s="304"/>
    </row>
    <row r="26" spans="1:7" x14ac:dyDescent="0.2">
      <c r="A26" s="324"/>
      <c r="B26" s="304"/>
      <c r="C26" s="308"/>
      <c r="D26" s="325"/>
      <c r="E26" s="304"/>
    </row>
    <row r="27" spans="1:7" x14ac:dyDescent="0.2">
      <c r="A27" s="324"/>
      <c r="B27" s="304"/>
      <c r="C27" s="304"/>
      <c r="D27" s="304"/>
      <c r="E27" s="304"/>
    </row>
    <row r="28" spans="1:7" x14ac:dyDescent="0.2">
      <c r="A28" s="324"/>
      <c r="B28" s="304"/>
      <c r="C28" s="305"/>
      <c r="D28" s="304"/>
      <c r="E28" s="304"/>
    </row>
    <row r="29" spans="1:7" x14ac:dyDescent="0.2">
      <c r="A29" s="324"/>
      <c r="B29" s="304"/>
      <c r="C29" s="308"/>
      <c r="D29" s="304"/>
      <c r="E29" s="304"/>
    </row>
    <row r="30" spans="1:7" x14ac:dyDescent="0.2">
      <c r="A30" s="324"/>
      <c r="B30" s="304"/>
      <c r="C30" s="308"/>
      <c r="D30" s="304"/>
      <c r="E30" s="304"/>
    </row>
    <row r="31" spans="1:7" x14ac:dyDescent="0.2">
      <c r="A31" s="324"/>
      <c r="B31" s="304"/>
      <c r="C31" s="308"/>
      <c r="D31" s="304"/>
      <c r="E31" s="304"/>
    </row>
    <row r="32" spans="1:7" x14ac:dyDescent="0.2">
      <c r="A32" s="324"/>
      <c r="B32" s="304"/>
      <c r="C32" s="305"/>
      <c r="D32" s="304"/>
      <c r="E32" s="304"/>
    </row>
  </sheetData>
  <mergeCells count="2">
    <mergeCell ref="A2:G2"/>
    <mergeCell ref="C4:G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7"/>
  <sheetViews>
    <sheetView tabSelected="1" workbookViewId="0">
      <selection activeCell="D26" sqref="D26"/>
    </sheetView>
  </sheetViews>
  <sheetFormatPr defaultRowHeight="12.75" x14ac:dyDescent="0.2"/>
  <cols>
    <col min="1" max="1" width="6.7109375" style="327" customWidth="1"/>
    <col min="2" max="2" width="10.28515625" style="327" customWidth="1"/>
    <col min="3" max="3" width="10.140625" style="328" customWidth="1"/>
    <col min="4" max="4" width="116.42578125" style="317" customWidth="1"/>
    <col min="5" max="5" width="11" style="317" customWidth="1"/>
    <col min="6" max="6" width="14.5703125" style="317" hidden="1" customWidth="1"/>
    <col min="7" max="256" width="9.140625" style="317"/>
    <col min="257" max="257" width="6.7109375" style="317" customWidth="1"/>
    <col min="258" max="258" width="10.28515625" style="317" customWidth="1"/>
    <col min="259" max="259" width="10.140625" style="317" customWidth="1"/>
    <col min="260" max="260" width="116.42578125" style="317" customWidth="1"/>
    <col min="261" max="261" width="11" style="317" customWidth="1"/>
    <col min="262" max="262" width="0" style="317" hidden="1" customWidth="1"/>
    <col min="263" max="512" width="9.140625" style="317"/>
    <col min="513" max="513" width="6.7109375" style="317" customWidth="1"/>
    <col min="514" max="514" width="10.28515625" style="317" customWidth="1"/>
    <col min="515" max="515" width="10.140625" style="317" customWidth="1"/>
    <col min="516" max="516" width="116.42578125" style="317" customWidth="1"/>
    <col min="517" max="517" width="11" style="317" customWidth="1"/>
    <col min="518" max="518" width="0" style="317" hidden="1" customWidth="1"/>
    <col min="519" max="768" width="9.140625" style="317"/>
    <col min="769" max="769" width="6.7109375" style="317" customWidth="1"/>
    <col min="770" max="770" width="10.28515625" style="317" customWidth="1"/>
    <col min="771" max="771" width="10.140625" style="317" customWidth="1"/>
    <col min="772" max="772" width="116.42578125" style="317" customWidth="1"/>
    <col min="773" max="773" width="11" style="317" customWidth="1"/>
    <col min="774" max="774" width="0" style="317" hidden="1" customWidth="1"/>
    <col min="775" max="1024" width="9.140625" style="317"/>
    <col min="1025" max="1025" width="6.7109375" style="317" customWidth="1"/>
    <col min="1026" max="1026" width="10.28515625" style="317" customWidth="1"/>
    <col min="1027" max="1027" width="10.140625" style="317" customWidth="1"/>
    <col min="1028" max="1028" width="116.42578125" style="317" customWidth="1"/>
    <col min="1029" max="1029" width="11" style="317" customWidth="1"/>
    <col min="1030" max="1030" width="0" style="317" hidden="1" customWidth="1"/>
    <col min="1031" max="1280" width="9.140625" style="317"/>
    <col min="1281" max="1281" width="6.7109375" style="317" customWidth="1"/>
    <col min="1282" max="1282" width="10.28515625" style="317" customWidth="1"/>
    <col min="1283" max="1283" width="10.140625" style="317" customWidth="1"/>
    <col min="1284" max="1284" width="116.42578125" style="317" customWidth="1"/>
    <col min="1285" max="1285" width="11" style="317" customWidth="1"/>
    <col min="1286" max="1286" width="0" style="317" hidden="1" customWidth="1"/>
    <col min="1287" max="1536" width="9.140625" style="317"/>
    <col min="1537" max="1537" width="6.7109375" style="317" customWidth="1"/>
    <col min="1538" max="1538" width="10.28515625" style="317" customWidth="1"/>
    <col min="1539" max="1539" width="10.140625" style="317" customWidth="1"/>
    <col min="1540" max="1540" width="116.42578125" style="317" customWidth="1"/>
    <col min="1541" max="1541" width="11" style="317" customWidth="1"/>
    <col min="1542" max="1542" width="0" style="317" hidden="1" customWidth="1"/>
    <col min="1543" max="1792" width="9.140625" style="317"/>
    <col min="1793" max="1793" width="6.7109375" style="317" customWidth="1"/>
    <col min="1794" max="1794" width="10.28515625" style="317" customWidth="1"/>
    <col min="1795" max="1795" width="10.140625" style="317" customWidth="1"/>
    <col min="1796" max="1796" width="116.42578125" style="317" customWidth="1"/>
    <col min="1797" max="1797" width="11" style="317" customWidth="1"/>
    <col min="1798" max="1798" width="0" style="317" hidden="1" customWidth="1"/>
    <col min="1799" max="2048" width="9.140625" style="317"/>
    <col min="2049" max="2049" width="6.7109375" style="317" customWidth="1"/>
    <col min="2050" max="2050" width="10.28515625" style="317" customWidth="1"/>
    <col min="2051" max="2051" width="10.140625" style="317" customWidth="1"/>
    <col min="2052" max="2052" width="116.42578125" style="317" customWidth="1"/>
    <col min="2053" max="2053" width="11" style="317" customWidth="1"/>
    <col min="2054" max="2054" width="0" style="317" hidden="1" customWidth="1"/>
    <col min="2055" max="2304" width="9.140625" style="317"/>
    <col min="2305" max="2305" width="6.7109375" style="317" customWidth="1"/>
    <col min="2306" max="2306" width="10.28515625" style="317" customWidth="1"/>
    <col min="2307" max="2307" width="10.140625" style="317" customWidth="1"/>
    <col min="2308" max="2308" width="116.42578125" style="317" customWidth="1"/>
    <col min="2309" max="2309" width="11" style="317" customWidth="1"/>
    <col min="2310" max="2310" width="0" style="317" hidden="1" customWidth="1"/>
    <col min="2311" max="2560" width="9.140625" style="317"/>
    <col min="2561" max="2561" width="6.7109375" style="317" customWidth="1"/>
    <col min="2562" max="2562" width="10.28515625" style="317" customWidth="1"/>
    <col min="2563" max="2563" width="10.140625" style="317" customWidth="1"/>
    <col min="2564" max="2564" width="116.42578125" style="317" customWidth="1"/>
    <col min="2565" max="2565" width="11" style="317" customWidth="1"/>
    <col min="2566" max="2566" width="0" style="317" hidden="1" customWidth="1"/>
    <col min="2567" max="2816" width="9.140625" style="317"/>
    <col min="2817" max="2817" width="6.7109375" style="317" customWidth="1"/>
    <col min="2818" max="2818" width="10.28515625" style="317" customWidth="1"/>
    <col min="2819" max="2819" width="10.140625" style="317" customWidth="1"/>
    <col min="2820" max="2820" width="116.42578125" style="317" customWidth="1"/>
    <col min="2821" max="2821" width="11" style="317" customWidth="1"/>
    <col min="2822" max="2822" width="0" style="317" hidden="1" customWidth="1"/>
    <col min="2823" max="3072" width="9.140625" style="317"/>
    <col min="3073" max="3073" width="6.7109375" style="317" customWidth="1"/>
    <col min="3074" max="3074" width="10.28515625" style="317" customWidth="1"/>
    <col min="3075" max="3075" width="10.140625" style="317" customWidth="1"/>
    <col min="3076" max="3076" width="116.42578125" style="317" customWidth="1"/>
    <col min="3077" max="3077" width="11" style="317" customWidth="1"/>
    <col min="3078" max="3078" width="0" style="317" hidden="1" customWidth="1"/>
    <col min="3079" max="3328" width="9.140625" style="317"/>
    <col min="3329" max="3329" width="6.7109375" style="317" customWidth="1"/>
    <col min="3330" max="3330" width="10.28515625" style="317" customWidth="1"/>
    <col min="3331" max="3331" width="10.140625" style="317" customWidth="1"/>
    <col min="3332" max="3332" width="116.42578125" style="317" customWidth="1"/>
    <col min="3333" max="3333" width="11" style="317" customWidth="1"/>
    <col min="3334" max="3334" width="0" style="317" hidden="1" customWidth="1"/>
    <col min="3335" max="3584" width="9.140625" style="317"/>
    <col min="3585" max="3585" width="6.7109375" style="317" customWidth="1"/>
    <col min="3586" max="3586" width="10.28515625" style="317" customWidth="1"/>
    <col min="3587" max="3587" width="10.140625" style="317" customWidth="1"/>
    <col min="3588" max="3588" width="116.42578125" style="317" customWidth="1"/>
    <col min="3589" max="3589" width="11" style="317" customWidth="1"/>
    <col min="3590" max="3590" width="0" style="317" hidden="1" customWidth="1"/>
    <col min="3591" max="3840" width="9.140625" style="317"/>
    <col min="3841" max="3841" width="6.7109375" style="317" customWidth="1"/>
    <col min="3842" max="3842" width="10.28515625" style="317" customWidth="1"/>
    <col min="3843" max="3843" width="10.140625" style="317" customWidth="1"/>
    <col min="3844" max="3844" width="116.42578125" style="317" customWidth="1"/>
    <col min="3845" max="3845" width="11" style="317" customWidth="1"/>
    <col min="3846" max="3846" width="0" style="317" hidden="1" customWidth="1"/>
    <col min="3847" max="4096" width="9.140625" style="317"/>
    <col min="4097" max="4097" width="6.7109375" style="317" customWidth="1"/>
    <col min="4098" max="4098" width="10.28515625" style="317" customWidth="1"/>
    <col min="4099" max="4099" width="10.140625" style="317" customWidth="1"/>
    <col min="4100" max="4100" width="116.42578125" style="317" customWidth="1"/>
    <col min="4101" max="4101" width="11" style="317" customWidth="1"/>
    <col min="4102" max="4102" width="0" style="317" hidden="1" customWidth="1"/>
    <col min="4103" max="4352" width="9.140625" style="317"/>
    <col min="4353" max="4353" width="6.7109375" style="317" customWidth="1"/>
    <col min="4354" max="4354" width="10.28515625" style="317" customWidth="1"/>
    <col min="4355" max="4355" width="10.140625" style="317" customWidth="1"/>
    <col min="4356" max="4356" width="116.42578125" style="317" customWidth="1"/>
    <col min="4357" max="4357" width="11" style="317" customWidth="1"/>
    <col min="4358" max="4358" width="0" style="317" hidden="1" customWidth="1"/>
    <col min="4359" max="4608" width="9.140625" style="317"/>
    <col min="4609" max="4609" width="6.7109375" style="317" customWidth="1"/>
    <col min="4610" max="4610" width="10.28515625" style="317" customWidth="1"/>
    <col min="4611" max="4611" width="10.140625" style="317" customWidth="1"/>
    <col min="4612" max="4612" width="116.42578125" style="317" customWidth="1"/>
    <col min="4613" max="4613" width="11" style="317" customWidth="1"/>
    <col min="4614" max="4614" width="0" style="317" hidden="1" customWidth="1"/>
    <col min="4615" max="4864" width="9.140625" style="317"/>
    <col min="4865" max="4865" width="6.7109375" style="317" customWidth="1"/>
    <col min="4866" max="4866" width="10.28515625" style="317" customWidth="1"/>
    <col min="4867" max="4867" width="10.140625" style="317" customWidth="1"/>
    <col min="4868" max="4868" width="116.42578125" style="317" customWidth="1"/>
    <col min="4869" max="4869" width="11" style="317" customWidth="1"/>
    <col min="4870" max="4870" width="0" style="317" hidden="1" customWidth="1"/>
    <col min="4871" max="5120" width="9.140625" style="317"/>
    <col min="5121" max="5121" width="6.7109375" style="317" customWidth="1"/>
    <col min="5122" max="5122" width="10.28515625" style="317" customWidth="1"/>
    <col min="5123" max="5123" width="10.140625" style="317" customWidth="1"/>
    <col min="5124" max="5124" width="116.42578125" style="317" customWidth="1"/>
    <col min="5125" max="5125" width="11" style="317" customWidth="1"/>
    <col min="5126" max="5126" width="0" style="317" hidden="1" customWidth="1"/>
    <col min="5127" max="5376" width="9.140625" style="317"/>
    <col min="5377" max="5377" width="6.7109375" style="317" customWidth="1"/>
    <col min="5378" max="5378" width="10.28515625" style="317" customWidth="1"/>
    <col min="5379" max="5379" width="10.140625" style="317" customWidth="1"/>
    <col min="5380" max="5380" width="116.42578125" style="317" customWidth="1"/>
    <col min="5381" max="5381" width="11" style="317" customWidth="1"/>
    <col min="5382" max="5382" width="0" style="317" hidden="1" customWidth="1"/>
    <col min="5383" max="5632" width="9.140625" style="317"/>
    <col min="5633" max="5633" width="6.7109375" style="317" customWidth="1"/>
    <col min="5634" max="5634" width="10.28515625" style="317" customWidth="1"/>
    <col min="5635" max="5635" width="10.140625" style="317" customWidth="1"/>
    <col min="5636" max="5636" width="116.42578125" style="317" customWidth="1"/>
    <col min="5637" max="5637" width="11" style="317" customWidth="1"/>
    <col min="5638" max="5638" width="0" style="317" hidden="1" customWidth="1"/>
    <col min="5639" max="5888" width="9.140625" style="317"/>
    <col min="5889" max="5889" width="6.7109375" style="317" customWidth="1"/>
    <col min="5890" max="5890" width="10.28515625" style="317" customWidth="1"/>
    <col min="5891" max="5891" width="10.140625" style="317" customWidth="1"/>
    <col min="5892" max="5892" width="116.42578125" style="317" customWidth="1"/>
    <col min="5893" max="5893" width="11" style="317" customWidth="1"/>
    <col min="5894" max="5894" width="0" style="317" hidden="1" customWidth="1"/>
    <col min="5895" max="6144" width="9.140625" style="317"/>
    <col min="6145" max="6145" width="6.7109375" style="317" customWidth="1"/>
    <col min="6146" max="6146" width="10.28515625" style="317" customWidth="1"/>
    <col min="6147" max="6147" width="10.140625" style="317" customWidth="1"/>
    <col min="6148" max="6148" width="116.42578125" style="317" customWidth="1"/>
    <col min="6149" max="6149" width="11" style="317" customWidth="1"/>
    <col min="6150" max="6150" width="0" style="317" hidden="1" customWidth="1"/>
    <col min="6151" max="6400" width="9.140625" style="317"/>
    <col min="6401" max="6401" width="6.7109375" style="317" customWidth="1"/>
    <col min="6402" max="6402" width="10.28515625" style="317" customWidth="1"/>
    <col min="6403" max="6403" width="10.140625" style="317" customWidth="1"/>
    <col min="6404" max="6404" width="116.42578125" style="317" customWidth="1"/>
    <col min="6405" max="6405" width="11" style="317" customWidth="1"/>
    <col min="6406" max="6406" width="0" style="317" hidden="1" customWidth="1"/>
    <col min="6407" max="6656" width="9.140625" style="317"/>
    <col min="6657" max="6657" width="6.7109375" style="317" customWidth="1"/>
    <col min="6658" max="6658" width="10.28515625" style="317" customWidth="1"/>
    <col min="6659" max="6659" width="10.140625" style="317" customWidth="1"/>
    <col min="6660" max="6660" width="116.42578125" style="317" customWidth="1"/>
    <col min="6661" max="6661" width="11" style="317" customWidth="1"/>
    <col min="6662" max="6662" width="0" style="317" hidden="1" customWidth="1"/>
    <col min="6663" max="6912" width="9.140625" style="317"/>
    <col min="6913" max="6913" width="6.7109375" style="317" customWidth="1"/>
    <col min="6914" max="6914" width="10.28515625" style="317" customWidth="1"/>
    <col min="6915" max="6915" width="10.140625" style="317" customWidth="1"/>
    <col min="6916" max="6916" width="116.42578125" style="317" customWidth="1"/>
    <col min="6917" max="6917" width="11" style="317" customWidth="1"/>
    <col min="6918" max="6918" width="0" style="317" hidden="1" customWidth="1"/>
    <col min="6919" max="7168" width="9.140625" style="317"/>
    <col min="7169" max="7169" width="6.7109375" style="317" customWidth="1"/>
    <col min="7170" max="7170" width="10.28515625" style="317" customWidth="1"/>
    <col min="7171" max="7171" width="10.140625" style="317" customWidth="1"/>
    <col min="7172" max="7172" width="116.42578125" style="317" customWidth="1"/>
    <col min="7173" max="7173" width="11" style="317" customWidth="1"/>
    <col min="7174" max="7174" width="0" style="317" hidden="1" customWidth="1"/>
    <col min="7175" max="7424" width="9.140625" style="317"/>
    <col min="7425" max="7425" width="6.7109375" style="317" customWidth="1"/>
    <col min="7426" max="7426" width="10.28515625" style="317" customWidth="1"/>
    <col min="7427" max="7427" width="10.140625" style="317" customWidth="1"/>
    <col min="7428" max="7428" width="116.42578125" style="317" customWidth="1"/>
    <col min="7429" max="7429" width="11" style="317" customWidth="1"/>
    <col min="7430" max="7430" width="0" style="317" hidden="1" customWidth="1"/>
    <col min="7431" max="7680" width="9.140625" style="317"/>
    <col min="7681" max="7681" width="6.7109375" style="317" customWidth="1"/>
    <col min="7682" max="7682" width="10.28515625" style="317" customWidth="1"/>
    <col min="7683" max="7683" width="10.140625" style="317" customWidth="1"/>
    <col min="7684" max="7684" width="116.42578125" style="317" customWidth="1"/>
    <col min="7685" max="7685" width="11" style="317" customWidth="1"/>
    <col min="7686" max="7686" width="0" style="317" hidden="1" customWidth="1"/>
    <col min="7687" max="7936" width="9.140625" style="317"/>
    <col min="7937" max="7937" width="6.7109375" style="317" customWidth="1"/>
    <col min="7938" max="7938" width="10.28515625" style="317" customWidth="1"/>
    <col min="7939" max="7939" width="10.140625" style="317" customWidth="1"/>
    <col min="7940" max="7940" width="116.42578125" style="317" customWidth="1"/>
    <col min="7941" max="7941" width="11" style="317" customWidth="1"/>
    <col min="7942" max="7942" width="0" style="317" hidden="1" customWidth="1"/>
    <col min="7943" max="8192" width="9.140625" style="317"/>
    <col min="8193" max="8193" width="6.7109375" style="317" customWidth="1"/>
    <col min="8194" max="8194" width="10.28515625" style="317" customWidth="1"/>
    <col min="8195" max="8195" width="10.140625" style="317" customWidth="1"/>
    <col min="8196" max="8196" width="116.42578125" style="317" customWidth="1"/>
    <col min="8197" max="8197" width="11" style="317" customWidth="1"/>
    <col min="8198" max="8198" width="0" style="317" hidden="1" customWidth="1"/>
    <col min="8199" max="8448" width="9.140625" style="317"/>
    <col min="8449" max="8449" width="6.7109375" style="317" customWidth="1"/>
    <col min="8450" max="8450" width="10.28515625" style="317" customWidth="1"/>
    <col min="8451" max="8451" width="10.140625" style="317" customWidth="1"/>
    <col min="8452" max="8452" width="116.42578125" style="317" customWidth="1"/>
    <col min="8453" max="8453" width="11" style="317" customWidth="1"/>
    <col min="8454" max="8454" width="0" style="317" hidden="1" customWidth="1"/>
    <col min="8455" max="8704" width="9.140625" style="317"/>
    <col min="8705" max="8705" width="6.7109375" style="317" customWidth="1"/>
    <col min="8706" max="8706" width="10.28515625" style="317" customWidth="1"/>
    <col min="8707" max="8707" width="10.140625" style="317" customWidth="1"/>
    <col min="8708" max="8708" width="116.42578125" style="317" customWidth="1"/>
    <col min="8709" max="8709" width="11" style="317" customWidth="1"/>
    <col min="8710" max="8710" width="0" style="317" hidden="1" customWidth="1"/>
    <col min="8711" max="8960" width="9.140625" style="317"/>
    <col min="8961" max="8961" width="6.7109375" style="317" customWidth="1"/>
    <col min="8962" max="8962" width="10.28515625" style="317" customWidth="1"/>
    <col min="8963" max="8963" width="10.140625" style="317" customWidth="1"/>
    <col min="8964" max="8964" width="116.42578125" style="317" customWidth="1"/>
    <col min="8965" max="8965" width="11" style="317" customWidth="1"/>
    <col min="8966" max="8966" width="0" style="317" hidden="1" customWidth="1"/>
    <col min="8967" max="9216" width="9.140625" style="317"/>
    <col min="9217" max="9217" width="6.7109375" style="317" customWidth="1"/>
    <col min="9218" max="9218" width="10.28515625" style="317" customWidth="1"/>
    <col min="9219" max="9219" width="10.140625" style="317" customWidth="1"/>
    <col min="9220" max="9220" width="116.42578125" style="317" customWidth="1"/>
    <col min="9221" max="9221" width="11" style="317" customWidth="1"/>
    <col min="9222" max="9222" width="0" style="317" hidden="1" customWidth="1"/>
    <col min="9223" max="9472" width="9.140625" style="317"/>
    <col min="9473" max="9473" width="6.7109375" style="317" customWidth="1"/>
    <col min="9474" max="9474" width="10.28515625" style="317" customWidth="1"/>
    <col min="9475" max="9475" width="10.140625" style="317" customWidth="1"/>
    <col min="9476" max="9476" width="116.42578125" style="317" customWidth="1"/>
    <col min="9477" max="9477" width="11" style="317" customWidth="1"/>
    <col min="9478" max="9478" width="0" style="317" hidden="1" customWidth="1"/>
    <col min="9479" max="9728" width="9.140625" style="317"/>
    <col min="9729" max="9729" width="6.7109375" style="317" customWidth="1"/>
    <col min="9730" max="9730" width="10.28515625" style="317" customWidth="1"/>
    <col min="9731" max="9731" width="10.140625" style="317" customWidth="1"/>
    <col min="9732" max="9732" width="116.42578125" style="317" customWidth="1"/>
    <col min="9733" max="9733" width="11" style="317" customWidth="1"/>
    <col min="9734" max="9734" width="0" style="317" hidden="1" customWidth="1"/>
    <col min="9735" max="9984" width="9.140625" style="317"/>
    <col min="9985" max="9985" width="6.7109375" style="317" customWidth="1"/>
    <col min="9986" max="9986" width="10.28515625" style="317" customWidth="1"/>
    <col min="9987" max="9987" width="10.140625" style="317" customWidth="1"/>
    <col min="9988" max="9988" width="116.42578125" style="317" customWidth="1"/>
    <col min="9989" max="9989" width="11" style="317" customWidth="1"/>
    <col min="9990" max="9990" width="0" style="317" hidden="1" customWidth="1"/>
    <col min="9991" max="10240" width="9.140625" style="317"/>
    <col min="10241" max="10241" width="6.7109375" style="317" customWidth="1"/>
    <col min="10242" max="10242" width="10.28515625" style="317" customWidth="1"/>
    <col min="10243" max="10243" width="10.140625" style="317" customWidth="1"/>
    <col min="10244" max="10244" width="116.42578125" style="317" customWidth="1"/>
    <col min="10245" max="10245" width="11" style="317" customWidth="1"/>
    <col min="10246" max="10246" width="0" style="317" hidden="1" customWidth="1"/>
    <col min="10247" max="10496" width="9.140625" style="317"/>
    <col min="10497" max="10497" width="6.7109375" style="317" customWidth="1"/>
    <col min="10498" max="10498" width="10.28515625" style="317" customWidth="1"/>
    <col min="10499" max="10499" width="10.140625" style="317" customWidth="1"/>
    <col min="10500" max="10500" width="116.42578125" style="317" customWidth="1"/>
    <col min="10501" max="10501" width="11" style="317" customWidth="1"/>
    <col min="10502" max="10502" width="0" style="317" hidden="1" customWidth="1"/>
    <col min="10503" max="10752" width="9.140625" style="317"/>
    <col min="10753" max="10753" width="6.7109375" style="317" customWidth="1"/>
    <col min="10754" max="10754" width="10.28515625" style="317" customWidth="1"/>
    <col min="10755" max="10755" width="10.140625" style="317" customWidth="1"/>
    <col min="10756" max="10756" width="116.42578125" style="317" customWidth="1"/>
    <col min="10757" max="10757" width="11" style="317" customWidth="1"/>
    <col min="10758" max="10758" width="0" style="317" hidden="1" customWidth="1"/>
    <col min="10759" max="11008" width="9.140625" style="317"/>
    <col min="11009" max="11009" width="6.7109375" style="317" customWidth="1"/>
    <col min="11010" max="11010" width="10.28515625" style="317" customWidth="1"/>
    <col min="11011" max="11011" width="10.140625" style="317" customWidth="1"/>
    <col min="11012" max="11012" width="116.42578125" style="317" customWidth="1"/>
    <col min="11013" max="11013" width="11" style="317" customWidth="1"/>
    <col min="11014" max="11014" width="0" style="317" hidden="1" customWidth="1"/>
    <col min="11015" max="11264" width="9.140625" style="317"/>
    <col min="11265" max="11265" width="6.7109375" style="317" customWidth="1"/>
    <col min="11266" max="11266" width="10.28515625" style="317" customWidth="1"/>
    <col min="11267" max="11267" width="10.140625" style="317" customWidth="1"/>
    <col min="11268" max="11268" width="116.42578125" style="317" customWidth="1"/>
    <col min="11269" max="11269" width="11" style="317" customWidth="1"/>
    <col min="11270" max="11270" width="0" style="317" hidden="1" customWidth="1"/>
    <col min="11271" max="11520" width="9.140625" style="317"/>
    <col min="11521" max="11521" width="6.7109375" style="317" customWidth="1"/>
    <col min="11522" max="11522" width="10.28515625" style="317" customWidth="1"/>
    <col min="11523" max="11523" width="10.140625" style="317" customWidth="1"/>
    <col min="11524" max="11524" width="116.42578125" style="317" customWidth="1"/>
    <col min="11525" max="11525" width="11" style="317" customWidth="1"/>
    <col min="11526" max="11526" width="0" style="317" hidden="1" customWidth="1"/>
    <col min="11527" max="11776" width="9.140625" style="317"/>
    <col min="11777" max="11777" width="6.7109375" style="317" customWidth="1"/>
    <col min="11778" max="11778" width="10.28515625" style="317" customWidth="1"/>
    <col min="11779" max="11779" width="10.140625" style="317" customWidth="1"/>
    <col min="11780" max="11780" width="116.42578125" style="317" customWidth="1"/>
    <col min="11781" max="11781" width="11" style="317" customWidth="1"/>
    <col min="11782" max="11782" width="0" style="317" hidden="1" customWidth="1"/>
    <col min="11783" max="12032" width="9.140625" style="317"/>
    <col min="12033" max="12033" width="6.7109375" style="317" customWidth="1"/>
    <col min="12034" max="12034" width="10.28515625" style="317" customWidth="1"/>
    <col min="12035" max="12035" width="10.140625" style="317" customWidth="1"/>
    <col min="12036" max="12036" width="116.42578125" style="317" customWidth="1"/>
    <col min="12037" max="12037" width="11" style="317" customWidth="1"/>
    <col min="12038" max="12038" width="0" style="317" hidden="1" customWidth="1"/>
    <col min="12039" max="12288" width="9.140625" style="317"/>
    <col min="12289" max="12289" width="6.7109375" style="317" customWidth="1"/>
    <col min="12290" max="12290" width="10.28515625" style="317" customWidth="1"/>
    <col min="12291" max="12291" width="10.140625" style="317" customWidth="1"/>
    <col min="12292" max="12292" width="116.42578125" style="317" customWidth="1"/>
    <col min="12293" max="12293" width="11" style="317" customWidth="1"/>
    <col min="12294" max="12294" width="0" style="317" hidden="1" customWidth="1"/>
    <col min="12295" max="12544" width="9.140625" style="317"/>
    <col min="12545" max="12545" width="6.7109375" style="317" customWidth="1"/>
    <col min="12546" max="12546" width="10.28515625" style="317" customWidth="1"/>
    <col min="12547" max="12547" width="10.140625" style="317" customWidth="1"/>
    <col min="12548" max="12548" width="116.42578125" style="317" customWidth="1"/>
    <col min="12549" max="12549" width="11" style="317" customWidth="1"/>
    <col min="12550" max="12550" width="0" style="317" hidden="1" customWidth="1"/>
    <col min="12551" max="12800" width="9.140625" style="317"/>
    <col min="12801" max="12801" width="6.7109375" style="317" customWidth="1"/>
    <col min="12802" max="12802" width="10.28515625" style="317" customWidth="1"/>
    <col min="12803" max="12803" width="10.140625" style="317" customWidth="1"/>
    <col min="12804" max="12804" width="116.42578125" style="317" customWidth="1"/>
    <col min="12805" max="12805" width="11" style="317" customWidth="1"/>
    <col min="12806" max="12806" width="0" style="317" hidden="1" customWidth="1"/>
    <col min="12807" max="13056" width="9.140625" style="317"/>
    <col min="13057" max="13057" width="6.7109375" style="317" customWidth="1"/>
    <col min="13058" max="13058" width="10.28515625" style="317" customWidth="1"/>
    <col min="13059" max="13059" width="10.140625" style="317" customWidth="1"/>
    <col min="13060" max="13060" width="116.42578125" style="317" customWidth="1"/>
    <col min="13061" max="13061" width="11" style="317" customWidth="1"/>
    <col min="13062" max="13062" width="0" style="317" hidden="1" customWidth="1"/>
    <col min="13063" max="13312" width="9.140625" style="317"/>
    <col min="13313" max="13313" width="6.7109375" style="317" customWidth="1"/>
    <col min="13314" max="13314" width="10.28515625" style="317" customWidth="1"/>
    <col min="13315" max="13315" width="10.140625" style="317" customWidth="1"/>
    <col min="13316" max="13316" width="116.42578125" style="317" customWidth="1"/>
    <col min="13317" max="13317" width="11" style="317" customWidth="1"/>
    <col min="13318" max="13318" width="0" style="317" hidden="1" customWidth="1"/>
    <col min="13319" max="13568" width="9.140625" style="317"/>
    <col min="13569" max="13569" width="6.7109375" style="317" customWidth="1"/>
    <col min="13570" max="13570" width="10.28515625" style="317" customWidth="1"/>
    <col min="13571" max="13571" width="10.140625" style="317" customWidth="1"/>
    <col min="13572" max="13572" width="116.42578125" style="317" customWidth="1"/>
    <col min="13573" max="13573" width="11" style="317" customWidth="1"/>
    <col min="13574" max="13574" width="0" style="317" hidden="1" customWidth="1"/>
    <col min="13575" max="13824" width="9.140625" style="317"/>
    <col min="13825" max="13825" width="6.7109375" style="317" customWidth="1"/>
    <col min="13826" max="13826" width="10.28515625" style="317" customWidth="1"/>
    <col min="13827" max="13827" width="10.140625" style="317" customWidth="1"/>
    <col min="13828" max="13828" width="116.42578125" style="317" customWidth="1"/>
    <col min="13829" max="13829" width="11" style="317" customWidth="1"/>
    <col min="13830" max="13830" width="0" style="317" hidden="1" customWidth="1"/>
    <col min="13831" max="14080" width="9.140625" style="317"/>
    <col min="14081" max="14081" width="6.7109375" style="317" customWidth="1"/>
    <col min="14082" max="14082" width="10.28515625" style="317" customWidth="1"/>
    <col min="14083" max="14083" width="10.140625" style="317" customWidth="1"/>
    <col min="14084" max="14084" width="116.42578125" style="317" customWidth="1"/>
    <col min="14085" max="14085" width="11" style="317" customWidth="1"/>
    <col min="14086" max="14086" width="0" style="317" hidden="1" customWidth="1"/>
    <col min="14087" max="14336" width="9.140625" style="317"/>
    <col min="14337" max="14337" width="6.7109375" style="317" customWidth="1"/>
    <col min="14338" max="14338" width="10.28515625" style="317" customWidth="1"/>
    <col min="14339" max="14339" width="10.140625" style="317" customWidth="1"/>
    <col min="14340" max="14340" width="116.42578125" style="317" customWidth="1"/>
    <col min="14341" max="14341" width="11" style="317" customWidth="1"/>
    <col min="14342" max="14342" width="0" style="317" hidden="1" customWidth="1"/>
    <col min="14343" max="14592" width="9.140625" style="317"/>
    <col min="14593" max="14593" width="6.7109375" style="317" customWidth="1"/>
    <col min="14594" max="14594" width="10.28515625" style="317" customWidth="1"/>
    <col min="14595" max="14595" width="10.140625" style="317" customWidth="1"/>
    <col min="14596" max="14596" width="116.42578125" style="317" customWidth="1"/>
    <col min="14597" max="14597" width="11" style="317" customWidth="1"/>
    <col min="14598" max="14598" width="0" style="317" hidden="1" customWidth="1"/>
    <col min="14599" max="14848" width="9.140625" style="317"/>
    <col min="14849" max="14849" width="6.7109375" style="317" customWidth="1"/>
    <col min="14850" max="14850" width="10.28515625" style="317" customWidth="1"/>
    <col min="14851" max="14851" width="10.140625" style="317" customWidth="1"/>
    <col min="14852" max="14852" width="116.42578125" style="317" customWidth="1"/>
    <col min="14853" max="14853" width="11" style="317" customWidth="1"/>
    <col min="14854" max="14854" width="0" style="317" hidden="1" customWidth="1"/>
    <col min="14855" max="15104" width="9.140625" style="317"/>
    <col min="15105" max="15105" width="6.7109375" style="317" customWidth="1"/>
    <col min="15106" max="15106" width="10.28515625" style="317" customWidth="1"/>
    <col min="15107" max="15107" width="10.140625" style="317" customWidth="1"/>
    <col min="15108" max="15108" width="116.42578125" style="317" customWidth="1"/>
    <col min="15109" max="15109" width="11" style="317" customWidth="1"/>
    <col min="15110" max="15110" width="0" style="317" hidden="1" customWidth="1"/>
    <col min="15111" max="15360" width="9.140625" style="317"/>
    <col min="15361" max="15361" width="6.7109375" style="317" customWidth="1"/>
    <col min="15362" max="15362" width="10.28515625" style="317" customWidth="1"/>
    <col min="15363" max="15363" width="10.140625" style="317" customWidth="1"/>
    <col min="15364" max="15364" width="116.42578125" style="317" customWidth="1"/>
    <col min="15365" max="15365" width="11" style="317" customWidth="1"/>
    <col min="15366" max="15366" width="0" style="317" hidden="1" customWidth="1"/>
    <col min="15367" max="15616" width="9.140625" style="317"/>
    <col min="15617" max="15617" width="6.7109375" style="317" customWidth="1"/>
    <col min="15618" max="15618" width="10.28515625" style="317" customWidth="1"/>
    <col min="15619" max="15619" width="10.140625" style="317" customWidth="1"/>
    <col min="15620" max="15620" width="116.42578125" style="317" customWidth="1"/>
    <col min="15621" max="15621" width="11" style="317" customWidth="1"/>
    <col min="15622" max="15622" width="0" style="317" hidden="1" customWidth="1"/>
    <col min="15623" max="15872" width="9.140625" style="317"/>
    <col min="15873" max="15873" width="6.7109375" style="317" customWidth="1"/>
    <col min="15874" max="15874" width="10.28515625" style="317" customWidth="1"/>
    <col min="15875" max="15875" width="10.140625" style="317" customWidth="1"/>
    <col min="15876" max="15876" width="116.42578125" style="317" customWidth="1"/>
    <col min="15877" max="15877" width="11" style="317" customWidth="1"/>
    <col min="15878" max="15878" width="0" style="317" hidden="1" customWidth="1"/>
    <col min="15879" max="16128" width="9.140625" style="317"/>
    <col min="16129" max="16129" width="6.7109375" style="317" customWidth="1"/>
    <col min="16130" max="16130" width="10.28515625" style="317" customWidth="1"/>
    <col min="16131" max="16131" width="10.140625" style="317" customWidth="1"/>
    <col min="16132" max="16132" width="116.42578125" style="317" customWidth="1"/>
    <col min="16133" max="16133" width="11" style="317" customWidth="1"/>
    <col min="16134" max="16134" width="0" style="317" hidden="1" customWidth="1"/>
    <col min="16135" max="16384" width="9.140625" style="317"/>
  </cols>
  <sheetData>
    <row r="2" spans="1:6" x14ac:dyDescent="0.2">
      <c r="A2" s="326" t="s">
        <v>683</v>
      </c>
      <c r="B2" s="326"/>
      <c r="C2" s="326"/>
      <c r="D2" s="326"/>
      <c r="E2" s="326"/>
    </row>
    <row r="4" spans="1:6" s="331" customFormat="1" ht="21.75" customHeight="1" x14ac:dyDescent="0.2">
      <c r="A4" s="329" t="s">
        <v>663</v>
      </c>
      <c r="B4" s="329" t="s">
        <v>664</v>
      </c>
      <c r="C4" s="330" t="s">
        <v>684</v>
      </c>
      <c r="D4" s="329" t="s">
        <v>665</v>
      </c>
      <c r="E4" s="329" t="s">
        <v>14</v>
      </c>
      <c r="F4" s="329" t="s">
        <v>685</v>
      </c>
    </row>
    <row r="5" spans="1:6" ht="13.5" customHeight="1" x14ac:dyDescent="0.2">
      <c r="A5" s="312"/>
      <c r="B5" s="313"/>
      <c r="C5" s="332">
        <v>129634</v>
      </c>
      <c r="D5" s="333" t="s">
        <v>686</v>
      </c>
      <c r="E5" s="316" t="s">
        <v>669</v>
      </c>
      <c r="F5" s="312" t="s">
        <v>687</v>
      </c>
    </row>
    <row r="6" spans="1:6" ht="13.5" customHeight="1" x14ac:dyDescent="0.2">
      <c r="A6" s="312">
        <v>76</v>
      </c>
      <c r="B6" s="313">
        <v>44580</v>
      </c>
      <c r="C6" s="314">
        <v>9</v>
      </c>
      <c r="D6" s="316" t="s">
        <v>688</v>
      </c>
      <c r="E6" s="316" t="s">
        <v>689</v>
      </c>
      <c r="F6" s="316"/>
    </row>
    <row r="7" spans="1:6" ht="13.5" customHeight="1" x14ac:dyDescent="0.2">
      <c r="A7" s="312">
        <v>76</v>
      </c>
      <c r="B7" s="313">
        <v>44580</v>
      </c>
      <c r="C7" s="314">
        <v>57.8</v>
      </c>
      <c r="D7" s="316" t="s">
        <v>690</v>
      </c>
      <c r="E7" s="316" t="s">
        <v>673</v>
      </c>
      <c r="F7" s="316"/>
    </row>
    <row r="8" spans="1:6" ht="13.5" customHeight="1" x14ac:dyDescent="0.2">
      <c r="A8" s="312">
        <v>76</v>
      </c>
      <c r="B8" s="313">
        <v>44580</v>
      </c>
      <c r="C8" s="314">
        <v>4088.3</v>
      </c>
      <c r="D8" s="315" t="s">
        <v>691</v>
      </c>
      <c r="E8" s="316" t="s">
        <v>673</v>
      </c>
      <c r="F8" s="316"/>
    </row>
    <row r="9" spans="1:6" ht="13.5" customHeight="1" x14ac:dyDescent="0.2">
      <c r="A9" s="312">
        <v>76</v>
      </c>
      <c r="B9" s="313">
        <v>44580</v>
      </c>
      <c r="C9" s="314">
        <v>461.5</v>
      </c>
      <c r="D9" s="334" t="s">
        <v>692</v>
      </c>
      <c r="E9" s="316" t="s">
        <v>673</v>
      </c>
      <c r="F9" s="316"/>
    </row>
    <row r="10" spans="1:6" ht="13.5" customHeight="1" x14ac:dyDescent="0.2">
      <c r="A10" s="312">
        <v>76</v>
      </c>
      <c r="B10" s="313">
        <v>44580</v>
      </c>
      <c r="C10" s="314">
        <v>30</v>
      </c>
      <c r="D10" s="333" t="s">
        <v>693</v>
      </c>
      <c r="E10" s="316" t="s">
        <v>673</v>
      </c>
      <c r="F10" s="316"/>
    </row>
    <row r="11" spans="1:6" ht="13.5" customHeight="1" x14ac:dyDescent="0.2">
      <c r="A11" s="312">
        <v>76</v>
      </c>
      <c r="B11" s="313">
        <v>44580</v>
      </c>
      <c r="C11" s="314">
        <v>181.5</v>
      </c>
      <c r="D11" s="335" t="s">
        <v>694</v>
      </c>
      <c r="E11" s="316" t="s">
        <v>673</v>
      </c>
      <c r="F11" s="316"/>
    </row>
    <row r="12" spans="1:6" ht="13.5" customHeight="1" x14ac:dyDescent="0.2">
      <c r="A12" s="312">
        <v>76</v>
      </c>
      <c r="B12" s="313">
        <v>44580</v>
      </c>
      <c r="C12" s="314">
        <v>12206.1</v>
      </c>
      <c r="D12" s="335" t="s">
        <v>695</v>
      </c>
      <c r="E12" s="316" t="s">
        <v>696</v>
      </c>
      <c r="F12" s="316"/>
    </row>
    <row r="13" spans="1:6" ht="13.5" customHeight="1" x14ac:dyDescent="0.2">
      <c r="A13" s="312">
        <v>78</v>
      </c>
      <c r="B13" s="313">
        <v>44606</v>
      </c>
      <c r="C13" s="314">
        <v>0.3</v>
      </c>
      <c r="D13" s="334" t="s">
        <v>697</v>
      </c>
      <c r="E13" s="316" t="s">
        <v>669</v>
      </c>
      <c r="F13" s="316"/>
    </row>
    <row r="14" spans="1:6" ht="13.5" customHeight="1" x14ac:dyDescent="0.2">
      <c r="A14" s="312"/>
      <c r="B14" s="313"/>
      <c r="C14" s="332"/>
      <c r="D14" s="334" t="s">
        <v>698</v>
      </c>
      <c r="E14" s="316"/>
      <c r="F14" s="316"/>
    </row>
    <row r="15" spans="1:6" ht="13.5" customHeight="1" x14ac:dyDescent="0.2">
      <c r="A15" s="312"/>
      <c r="B15" s="313"/>
      <c r="C15" s="332"/>
      <c r="D15" s="334" t="s">
        <v>699</v>
      </c>
      <c r="E15" s="316"/>
      <c r="F15" s="316"/>
    </row>
    <row r="16" spans="1:6" ht="13.5" customHeight="1" x14ac:dyDescent="0.2">
      <c r="A16" s="312">
        <v>78</v>
      </c>
      <c r="B16" s="313">
        <v>44606</v>
      </c>
      <c r="C16" s="314">
        <v>-489.1</v>
      </c>
      <c r="D16" s="335" t="s">
        <v>700</v>
      </c>
      <c r="E16" s="316" t="s">
        <v>696</v>
      </c>
      <c r="F16" s="316"/>
    </row>
    <row r="17" spans="1:6" ht="13.5" customHeight="1" x14ac:dyDescent="0.2">
      <c r="A17" s="312">
        <v>79</v>
      </c>
      <c r="B17" s="313">
        <v>44622</v>
      </c>
      <c r="C17" s="314">
        <v>88.1</v>
      </c>
      <c r="D17" s="335" t="s">
        <v>701</v>
      </c>
      <c r="E17" s="316" t="s">
        <v>673</v>
      </c>
      <c r="F17" s="316"/>
    </row>
    <row r="18" spans="1:6" ht="13.5" customHeight="1" x14ac:dyDescent="0.2">
      <c r="A18" s="312"/>
      <c r="B18" s="313"/>
      <c r="C18" s="314">
        <v>571.9</v>
      </c>
      <c r="D18" s="335" t="s">
        <v>702</v>
      </c>
      <c r="E18" s="316" t="s">
        <v>673</v>
      </c>
      <c r="F18" s="316"/>
    </row>
    <row r="19" spans="1:6" ht="13.5" customHeight="1" x14ac:dyDescent="0.2">
      <c r="A19" s="312"/>
      <c r="B19" s="313"/>
      <c r="C19" s="314">
        <v>47.2</v>
      </c>
      <c r="D19" s="335" t="s">
        <v>703</v>
      </c>
      <c r="E19" s="316" t="s">
        <v>673</v>
      </c>
      <c r="F19" s="316"/>
    </row>
    <row r="20" spans="1:6" ht="13.5" customHeight="1" x14ac:dyDescent="0.2">
      <c r="A20" s="312">
        <v>79</v>
      </c>
      <c r="B20" s="313">
        <v>44622</v>
      </c>
      <c r="C20" s="314">
        <v>735.7</v>
      </c>
      <c r="D20" s="335" t="s">
        <v>704</v>
      </c>
      <c r="E20" s="316" t="s">
        <v>696</v>
      </c>
      <c r="F20" s="316"/>
    </row>
    <row r="21" spans="1:6" ht="13.5" customHeight="1" x14ac:dyDescent="0.2">
      <c r="A21" s="312" t="s">
        <v>705</v>
      </c>
      <c r="B21" s="313">
        <v>44636</v>
      </c>
      <c r="C21" s="314">
        <v>1000</v>
      </c>
      <c r="D21" s="335" t="s">
        <v>706</v>
      </c>
      <c r="E21" s="316" t="s">
        <v>673</v>
      </c>
      <c r="F21" s="316"/>
    </row>
    <row r="22" spans="1:6" ht="13.5" customHeight="1" x14ac:dyDescent="0.2">
      <c r="A22" s="312">
        <v>80</v>
      </c>
      <c r="B22" s="313">
        <v>44641</v>
      </c>
      <c r="C22" s="314">
        <v>-634.70000000000005</v>
      </c>
      <c r="D22" s="335" t="s">
        <v>707</v>
      </c>
      <c r="E22" s="316" t="s">
        <v>708</v>
      </c>
      <c r="F22" s="316"/>
    </row>
    <row r="23" spans="1:6" ht="13.5" customHeight="1" x14ac:dyDescent="0.2">
      <c r="A23" s="312">
        <v>82</v>
      </c>
      <c r="B23" s="313">
        <v>44671</v>
      </c>
      <c r="C23" s="314">
        <v>-11878.9</v>
      </c>
      <c r="D23" s="335" t="s">
        <v>709</v>
      </c>
      <c r="E23" s="316" t="s">
        <v>696</v>
      </c>
      <c r="F23" s="316"/>
    </row>
    <row r="24" spans="1:6" ht="13.5" customHeight="1" x14ac:dyDescent="0.2">
      <c r="A24" s="312">
        <v>82</v>
      </c>
      <c r="B24" s="313">
        <v>44671</v>
      </c>
      <c r="C24" s="314">
        <v>5129.5</v>
      </c>
      <c r="D24" s="335" t="s">
        <v>710</v>
      </c>
      <c r="E24" s="316" t="s">
        <v>708</v>
      </c>
      <c r="F24" s="316"/>
    </row>
    <row r="25" spans="1:6" ht="13.5" customHeight="1" x14ac:dyDescent="0.2">
      <c r="A25" s="312">
        <v>82</v>
      </c>
      <c r="B25" s="313">
        <v>44671</v>
      </c>
      <c r="C25" s="314">
        <v>30000</v>
      </c>
      <c r="D25" s="335" t="s">
        <v>711</v>
      </c>
      <c r="E25" s="316" t="s">
        <v>696</v>
      </c>
      <c r="F25" s="316"/>
    </row>
    <row r="26" spans="1:6" ht="13.5" customHeight="1" x14ac:dyDescent="0.2">
      <c r="A26" s="312">
        <v>83</v>
      </c>
      <c r="B26" s="313">
        <v>44685</v>
      </c>
      <c r="C26" s="314">
        <v>1690</v>
      </c>
      <c r="D26" s="335" t="s">
        <v>712</v>
      </c>
      <c r="E26" s="316" t="s">
        <v>708</v>
      </c>
      <c r="F26" s="316"/>
    </row>
    <row r="27" spans="1:6" ht="13.5" customHeight="1" x14ac:dyDescent="0.2">
      <c r="A27" s="312">
        <v>83</v>
      </c>
      <c r="B27" s="313">
        <v>44685</v>
      </c>
      <c r="C27" s="314">
        <v>-1565.2</v>
      </c>
      <c r="D27" s="335" t="s">
        <v>713</v>
      </c>
      <c r="E27" s="316" t="s">
        <v>669</v>
      </c>
      <c r="F27" s="316"/>
    </row>
    <row r="28" spans="1:6" ht="13.5" customHeight="1" x14ac:dyDescent="0.2">
      <c r="A28" s="312">
        <v>84</v>
      </c>
      <c r="B28" s="313">
        <v>44706</v>
      </c>
      <c r="C28" s="314">
        <v>200</v>
      </c>
      <c r="D28" s="335" t="s">
        <v>714</v>
      </c>
      <c r="E28" s="316" t="s">
        <v>715</v>
      </c>
      <c r="F28" s="316"/>
    </row>
    <row r="29" spans="1:6" ht="13.5" customHeight="1" x14ac:dyDescent="0.2">
      <c r="A29" s="312">
        <v>84</v>
      </c>
      <c r="B29" s="313">
        <v>44706</v>
      </c>
      <c r="C29" s="314">
        <v>250</v>
      </c>
      <c r="D29" s="335" t="s">
        <v>716</v>
      </c>
      <c r="E29" s="316" t="s">
        <v>673</v>
      </c>
      <c r="F29" s="316"/>
    </row>
    <row r="30" spans="1:6" ht="13.5" customHeight="1" x14ac:dyDescent="0.2">
      <c r="A30" s="312">
        <v>84</v>
      </c>
      <c r="B30" s="313">
        <v>44706</v>
      </c>
      <c r="C30" s="314">
        <v>-6317.1</v>
      </c>
      <c r="D30" s="335" t="s">
        <v>717</v>
      </c>
      <c r="E30" s="316" t="s">
        <v>708</v>
      </c>
      <c r="F30" s="316"/>
    </row>
    <row r="31" spans="1:6" ht="13.5" customHeight="1" x14ac:dyDescent="0.2">
      <c r="A31" s="312">
        <v>85</v>
      </c>
      <c r="B31" s="313">
        <v>44720</v>
      </c>
      <c r="C31" s="314">
        <v>4839</v>
      </c>
      <c r="D31" s="335" t="s">
        <v>718</v>
      </c>
      <c r="E31" s="316" t="s">
        <v>696</v>
      </c>
      <c r="F31" s="316"/>
    </row>
    <row r="32" spans="1:6" ht="13.5" customHeight="1" x14ac:dyDescent="0.2">
      <c r="A32" s="312">
        <v>85</v>
      </c>
      <c r="B32" s="313">
        <v>44720</v>
      </c>
      <c r="C32" s="314">
        <v>360</v>
      </c>
      <c r="D32" s="335" t="s">
        <v>719</v>
      </c>
      <c r="E32" s="316" t="s">
        <v>673</v>
      </c>
      <c r="F32" s="316"/>
    </row>
    <row r="33" spans="1:6" ht="13.5" customHeight="1" x14ac:dyDescent="0.2">
      <c r="A33" s="312">
        <v>86</v>
      </c>
      <c r="B33" s="313">
        <v>44741</v>
      </c>
      <c r="C33" s="314">
        <v>2100</v>
      </c>
      <c r="D33" s="335" t="s">
        <v>720</v>
      </c>
      <c r="E33" s="316" t="s">
        <v>669</v>
      </c>
      <c r="F33" s="316"/>
    </row>
    <row r="34" spans="1:6" ht="13.5" customHeight="1" x14ac:dyDescent="0.2">
      <c r="A34" s="312">
        <v>86</v>
      </c>
      <c r="B34" s="313">
        <v>44741</v>
      </c>
      <c r="C34" s="314">
        <v>760</v>
      </c>
      <c r="D34" s="335" t="s">
        <v>721</v>
      </c>
      <c r="E34" s="316" t="s">
        <v>669</v>
      </c>
      <c r="F34" s="316"/>
    </row>
    <row r="35" spans="1:6" ht="13.5" customHeight="1" x14ac:dyDescent="0.2">
      <c r="A35" s="312">
        <v>86</v>
      </c>
      <c r="B35" s="313">
        <v>44741</v>
      </c>
      <c r="C35" s="314">
        <v>620</v>
      </c>
      <c r="D35" s="335" t="s">
        <v>722</v>
      </c>
      <c r="E35" s="316" t="s">
        <v>669</v>
      </c>
      <c r="F35" s="316"/>
    </row>
    <row r="36" spans="1:6" ht="13.5" customHeight="1" x14ac:dyDescent="0.2">
      <c r="A36" s="312">
        <v>88</v>
      </c>
      <c r="B36" s="313">
        <v>44769</v>
      </c>
      <c r="C36" s="314">
        <v>-67.5</v>
      </c>
      <c r="D36" s="335" t="s">
        <v>723</v>
      </c>
      <c r="E36" s="316" t="s">
        <v>715</v>
      </c>
      <c r="F36" s="316"/>
    </row>
    <row r="37" spans="1:6" ht="13.5" customHeight="1" x14ac:dyDescent="0.2">
      <c r="A37" s="312">
        <v>88</v>
      </c>
      <c r="B37" s="313">
        <v>44769</v>
      </c>
      <c r="C37" s="314">
        <v>-0.2</v>
      </c>
      <c r="D37" s="335" t="s">
        <v>724</v>
      </c>
      <c r="E37" s="316" t="s">
        <v>696</v>
      </c>
      <c r="F37" s="316"/>
    </row>
    <row r="38" spans="1:6" ht="13.5" customHeight="1" x14ac:dyDescent="0.2">
      <c r="A38" s="312">
        <v>88</v>
      </c>
      <c r="B38" s="313">
        <v>44769</v>
      </c>
      <c r="C38" s="314">
        <v>-4096.5</v>
      </c>
      <c r="D38" s="335" t="s">
        <v>725</v>
      </c>
      <c r="E38" s="316" t="s">
        <v>696</v>
      </c>
      <c r="F38" s="316"/>
    </row>
    <row r="39" spans="1:6" ht="13.5" customHeight="1" x14ac:dyDescent="0.2">
      <c r="A39" s="312">
        <v>88</v>
      </c>
      <c r="B39" s="313">
        <v>44769</v>
      </c>
      <c r="C39" s="314">
        <v>738.7</v>
      </c>
      <c r="D39" s="335" t="s">
        <v>726</v>
      </c>
      <c r="E39" s="316" t="s">
        <v>696</v>
      </c>
      <c r="F39" s="316"/>
    </row>
    <row r="40" spans="1:6" ht="13.5" customHeight="1" x14ac:dyDescent="0.2">
      <c r="A40" s="312">
        <v>88</v>
      </c>
      <c r="B40" s="313">
        <v>44769</v>
      </c>
      <c r="C40" s="314">
        <v>-58.8</v>
      </c>
      <c r="D40" s="335" t="s">
        <v>713</v>
      </c>
      <c r="E40" s="316" t="s">
        <v>669</v>
      </c>
      <c r="F40" s="316"/>
    </row>
    <row r="41" spans="1:6" ht="13.5" customHeight="1" x14ac:dyDescent="0.2">
      <c r="A41" s="312">
        <v>90</v>
      </c>
      <c r="B41" s="313">
        <v>44795</v>
      </c>
      <c r="C41" s="314">
        <v>-3.4</v>
      </c>
      <c r="D41" s="335" t="s">
        <v>727</v>
      </c>
      <c r="E41" s="316" t="s">
        <v>715</v>
      </c>
      <c r="F41" s="316"/>
    </row>
    <row r="42" spans="1:6" ht="13.5" customHeight="1" x14ac:dyDescent="0.2">
      <c r="A42" s="312">
        <v>91</v>
      </c>
      <c r="B42" s="313">
        <v>44811</v>
      </c>
      <c r="C42" s="314">
        <v>6318</v>
      </c>
      <c r="D42" s="335" t="s">
        <v>728</v>
      </c>
      <c r="E42" s="316" t="s">
        <v>696</v>
      </c>
      <c r="F42" s="316"/>
    </row>
    <row r="43" spans="1:6" ht="13.5" customHeight="1" x14ac:dyDescent="0.2">
      <c r="A43" s="312">
        <v>91</v>
      </c>
      <c r="B43" s="313">
        <v>44811</v>
      </c>
      <c r="C43" s="314">
        <v>111</v>
      </c>
      <c r="D43" s="335" t="s">
        <v>729</v>
      </c>
      <c r="E43" s="316" t="s">
        <v>715</v>
      </c>
      <c r="F43" s="316"/>
    </row>
    <row r="44" spans="1:6" ht="13.5" customHeight="1" x14ac:dyDescent="0.2">
      <c r="A44" s="312">
        <v>91</v>
      </c>
      <c r="B44" s="313">
        <v>44811</v>
      </c>
      <c r="C44" s="314">
        <v>-606</v>
      </c>
      <c r="D44" s="335" t="s">
        <v>730</v>
      </c>
      <c r="E44" s="316" t="s">
        <v>715</v>
      </c>
      <c r="F44" s="316"/>
    </row>
    <row r="45" spans="1:6" ht="13.5" customHeight="1" x14ac:dyDescent="0.2">
      <c r="A45" s="312">
        <v>91</v>
      </c>
      <c r="B45" s="313">
        <v>44811</v>
      </c>
      <c r="C45" s="314">
        <v>564</v>
      </c>
      <c r="D45" s="335" t="s">
        <v>731</v>
      </c>
      <c r="E45" s="316" t="s">
        <v>696</v>
      </c>
      <c r="F45" s="316"/>
    </row>
    <row r="46" spans="1:6" ht="13.5" customHeight="1" x14ac:dyDescent="0.2">
      <c r="A46" s="312">
        <v>92</v>
      </c>
      <c r="B46" s="313">
        <v>44825</v>
      </c>
      <c r="C46" s="314">
        <v>130</v>
      </c>
      <c r="D46" s="335" t="s">
        <v>732</v>
      </c>
      <c r="E46" s="316" t="s">
        <v>708</v>
      </c>
      <c r="F46" s="316"/>
    </row>
    <row r="47" spans="1:6" ht="13.5" customHeight="1" x14ac:dyDescent="0.2">
      <c r="A47" s="312">
        <v>92</v>
      </c>
      <c r="B47" s="313">
        <v>44825</v>
      </c>
      <c r="C47" s="314">
        <v>100</v>
      </c>
      <c r="D47" s="335" t="s">
        <v>733</v>
      </c>
      <c r="E47" s="316" t="s">
        <v>673</v>
      </c>
      <c r="F47" s="316"/>
    </row>
    <row r="48" spans="1:6" ht="13.5" customHeight="1" x14ac:dyDescent="0.2">
      <c r="A48" s="312">
        <v>92</v>
      </c>
      <c r="B48" s="313">
        <v>44825</v>
      </c>
      <c r="C48" s="314">
        <v>547.6</v>
      </c>
      <c r="D48" s="335" t="s">
        <v>734</v>
      </c>
      <c r="E48" s="316" t="s">
        <v>715</v>
      </c>
      <c r="F48" s="316"/>
    </row>
    <row r="49" spans="1:6" ht="13.5" customHeight="1" x14ac:dyDescent="0.2">
      <c r="A49" s="312">
        <v>92</v>
      </c>
      <c r="B49" s="313">
        <v>44825</v>
      </c>
      <c r="C49" s="314">
        <v>410</v>
      </c>
      <c r="D49" s="335" t="s">
        <v>735</v>
      </c>
      <c r="E49" s="316" t="s">
        <v>669</v>
      </c>
      <c r="F49" s="316"/>
    </row>
    <row r="50" spans="1:6" ht="13.5" customHeight="1" x14ac:dyDescent="0.2">
      <c r="A50" s="312">
        <v>92</v>
      </c>
      <c r="B50" s="313">
        <v>44825</v>
      </c>
      <c r="C50" s="314">
        <v>356.4</v>
      </c>
      <c r="D50" s="335" t="s">
        <v>736</v>
      </c>
      <c r="E50" s="316" t="s">
        <v>696</v>
      </c>
      <c r="F50" s="316"/>
    </row>
    <row r="51" spans="1:6" ht="13.5" customHeight="1" x14ac:dyDescent="0.2">
      <c r="A51" s="312">
        <v>92</v>
      </c>
      <c r="B51" s="313">
        <v>44825</v>
      </c>
      <c r="C51" s="314">
        <v>-233.3</v>
      </c>
      <c r="D51" s="335" t="s">
        <v>737</v>
      </c>
      <c r="E51" s="316" t="s">
        <v>696</v>
      </c>
      <c r="F51" s="316"/>
    </row>
    <row r="52" spans="1:6" ht="13.5" customHeight="1" x14ac:dyDescent="0.2">
      <c r="A52" s="312">
        <v>92</v>
      </c>
      <c r="B52" s="313">
        <v>44825</v>
      </c>
      <c r="C52" s="314">
        <v>-2328.6999999999998</v>
      </c>
      <c r="D52" s="335" t="s">
        <v>738</v>
      </c>
      <c r="E52" s="316" t="s">
        <v>696</v>
      </c>
      <c r="F52" s="316"/>
    </row>
    <row r="53" spans="1:6" ht="13.5" customHeight="1" x14ac:dyDescent="0.2">
      <c r="A53" s="312">
        <v>92</v>
      </c>
      <c r="B53" s="313">
        <v>44825</v>
      </c>
      <c r="C53" s="314">
        <v>-1556.9</v>
      </c>
      <c r="D53" s="335" t="s">
        <v>739</v>
      </c>
      <c r="E53" s="316" t="s">
        <v>696</v>
      </c>
      <c r="F53" s="316"/>
    </row>
    <row r="54" spans="1:6" ht="13.5" customHeight="1" x14ac:dyDescent="0.2">
      <c r="A54" s="312">
        <v>92</v>
      </c>
      <c r="B54" s="313">
        <v>44825</v>
      </c>
      <c r="C54" s="314">
        <v>-406</v>
      </c>
      <c r="D54" s="335" t="s">
        <v>740</v>
      </c>
      <c r="E54" s="316" t="s">
        <v>696</v>
      </c>
      <c r="F54" s="316"/>
    </row>
    <row r="55" spans="1:6" ht="13.5" customHeight="1" x14ac:dyDescent="0.2">
      <c r="A55" s="312">
        <v>92</v>
      </c>
      <c r="B55" s="313">
        <v>44825</v>
      </c>
      <c r="C55" s="314">
        <v>883.3</v>
      </c>
      <c r="D55" s="335" t="s">
        <v>741</v>
      </c>
      <c r="E55" s="316" t="s">
        <v>708</v>
      </c>
      <c r="F55" s="316"/>
    </row>
    <row r="56" spans="1:6" ht="13.5" customHeight="1" x14ac:dyDescent="0.2">
      <c r="A56" s="312">
        <v>92</v>
      </c>
      <c r="B56" s="313">
        <v>44825</v>
      </c>
      <c r="C56" s="314">
        <v>1451.6</v>
      </c>
      <c r="D56" s="335" t="s">
        <v>742</v>
      </c>
      <c r="E56" s="316" t="s">
        <v>708</v>
      </c>
      <c r="F56" s="316"/>
    </row>
    <row r="57" spans="1:6" ht="13.5" customHeight="1" x14ac:dyDescent="0.2">
      <c r="A57" s="312">
        <v>93</v>
      </c>
      <c r="B57" s="313">
        <v>44839</v>
      </c>
      <c r="C57" s="314">
        <v>-797.6</v>
      </c>
      <c r="D57" s="335" t="s">
        <v>743</v>
      </c>
      <c r="E57" s="316" t="s">
        <v>689</v>
      </c>
      <c r="F57" s="316"/>
    </row>
    <row r="58" spans="1:6" ht="13.5" customHeight="1" x14ac:dyDescent="0.2">
      <c r="A58" s="312">
        <v>93</v>
      </c>
      <c r="B58" s="313">
        <v>44839</v>
      </c>
      <c r="C58" s="314">
        <v>977</v>
      </c>
      <c r="D58" s="335" t="s">
        <v>744</v>
      </c>
      <c r="E58" s="316" t="s">
        <v>696</v>
      </c>
      <c r="F58" s="316"/>
    </row>
    <row r="59" spans="1:6" ht="13.5" customHeight="1" x14ac:dyDescent="0.2">
      <c r="A59" s="312">
        <v>93</v>
      </c>
      <c r="B59" s="313">
        <v>44839</v>
      </c>
      <c r="C59" s="314">
        <v>84</v>
      </c>
      <c r="D59" s="335" t="s">
        <v>745</v>
      </c>
      <c r="E59" s="316" t="s">
        <v>696</v>
      </c>
      <c r="F59" s="316"/>
    </row>
    <row r="60" spans="1:6" ht="13.5" customHeight="1" x14ac:dyDescent="0.2">
      <c r="A60" s="312">
        <v>93</v>
      </c>
      <c r="B60" s="313">
        <v>44839</v>
      </c>
      <c r="C60" s="314">
        <v>1000</v>
      </c>
      <c r="D60" s="335" t="s">
        <v>746</v>
      </c>
      <c r="E60" s="316" t="s">
        <v>708</v>
      </c>
      <c r="F60" s="316"/>
    </row>
    <row r="61" spans="1:6" ht="13.5" customHeight="1" x14ac:dyDescent="0.2">
      <c r="A61" s="312">
        <v>1</v>
      </c>
      <c r="B61" s="313">
        <v>44860</v>
      </c>
      <c r="C61" s="314">
        <v>8851</v>
      </c>
      <c r="D61" s="335" t="s">
        <v>747</v>
      </c>
      <c r="E61" s="316" t="s">
        <v>669</v>
      </c>
      <c r="F61" s="316"/>
    </row>
    <row r="62" spans="1:6" ht="13.5" customHeight="1" x14ac:dyDescent="0.2">
      <c r="A62" s="312">
        <v>1</v>
      </c>
      <c r="B62" s="313">
        <v>44860</v>
      </c>
      <c r="C62" s="314">
        <v>3630.6</v>
      </c>
      <c r="D62" s="335" t="s">
        <v>748</v>
      </c>
      <c r="E62" s="316"/>
      <c r="F62" s="316"/>
    </row>
    <row r="63" spans="1:6" ht="19.149999999999999" customHeight="1" x14ac:dyDescent="0.2">
      <c r="A63" s="312"/>
      <c r="B63" s="313"/>
      <c r="C63" s="332">
        <f>SUM(C5:C62)</f>
        <v>190173.2</v>
      </c>
      <c r="D63" s="319" t="s">
        <v>681</v>
      </c>
      <c r="E63" s="336">
        <f>SUM(C63)</f>
        <v>190173.2</v>
      </c>
      <c r="F63" s="316"/>
    </row>
    <row r="64" spans="1:6" ht="13.5" customHeight="1" x14ac:dyDescent="0.2">
      <c r="A64" s="312"/>
      <c r="B64" s="313"/>
      <c r="C64" s="332"/>
      <c r="D64" s="337"/>
      <c r="E64" s="338"/>
      <c r="F64" s="316"/>
    </row>
    <row r="65" spans="1:6" ht="11.45" customHeight="1" x14ac:dyDescent="0.2">
      <c r="A65" s="312"/>
      <c r="B65" s="313"/>
      <c r="C65" s="314"/>
      <c r="D65" s="333"/>
      <c r="E65" s="316"/>
      <c r="F65" s="316"/>
    </row>
    <row r="66" spans="1:6" ht="13.5" customHeight="1" x14ac:dyDescent="0.2">
      <c r="A66" s="312"/>
      <c r="B66" s="313"/>
      <c r="C66" s="314"/>
      <c r="D66" s="306" t="s">
        <v>682</v>
      </c>
      <c r="E66" s="316"/>
      <c r="F66" s="316"/>
    </row>
    <row r="67" spans="1:6" ht="13.5" customHeight="1" x14ac:dyDescent="0.2">
      <c r="A67" s="312"/>
      <c r="B67" s="313"/>
      <c r="C67" s="314">
        <v>3500</v>
      </c>
      <c r="D67" s="335" t="s">
        <v>749</v>
      </c>
      <c r="E67" s="316" t="s">
        <v>750</v>
      </c>
      <c r="F67" s="316"/>
    </row>
    <row r="68" spans="1:6" ht="13.5" customHeight="1" x14ac:dyDescent="0.2">
      <c r="A68" s="312"/>
      <c r="B68" s="313"/>
      <c r="C68" s="314">
        <v>636</v>
      </c>
      <c r="D68" s="335" t="s">
        <v>751</v>
      </c>
      <c r="E68" s="316" t="s">
        <v>669</v>
      </c>
      <c r="F68" s="316"/>
    </row>
    <row r="69" spans="1:6" ht="13.5" customHeight="1" x14ac:dyDescent="0.2">
      <c r="A69" s="312"/>
      <c r="B69" s="313"/>
      <c r="C69" s="314">
        <v>668</v>
      </c>
      <c r="D69" s="335" t="s">
        <v>752</v>
      </c>
      <c r="E69" s="316" t="s">
        <v>708</v>
      </c>
      <c r="F69" s="316"/>
    </row>
    <row r="70" spans="1:6" ht="13.5" customHeight="1" x14ac:dyDescent="0.2">
      <c r="A70" s="312"/>
      <c r="B70" s="313"/>
      <c r="C70" s="332">
        <f>SUM(C67:C69)</f>
        <v>4804</v>
      </c>
      <c r="D70" s="339"/>
      <c r="E70" s="316"/>
      <c r="F70" s="316"/>
    </row>
    <row r="71" spans="1:6" ht="13.5" customHeight="1" x14ac:dyDescent="0.2">
      <c r="A71" s="312"/>
      <c r="B71" s="313"/>
      <c r="C71" s="340"/>
      <c r="D71" s="341"/>
      <c r="E71" s="316"/>
      <c r="F71" s="316"/>
    </row>
    <row r="72" spans="1:6" ht="13.5" customHeight="1" x14ac:dyDescent="0.2">
      <c r="A72" s="312"/>
      <c r="B72" s="313"/>
      <c r="C72" s="340"/>
      <c r="D72" s="333"/>
      <c r="E72" s="316"/>
      <c r="F72" s="316"/>
    </row>
    <row r="73" spans="1:6" ht="13.5" customHeight="1" x14ac:dyDescent="0.2">
      <c r="A73" s="312"/>
      <c r="B73" s="313"/>
      <c r="C73" s="340"/>
      <c r="D73" s="333"/>
      <c r="E73" s="316"/>
      <c r="F73" s="316"/>
    </row>
    <row r="74" spans="1:6" ht="13.5" customHeight="1" x14ac:dyDescent="0.2">
      <c r="A74" s="312"/>
      <c r="B74" s="313"/>
      <c r="C74" s="340"/>
      <c r="D74" s="333"/>
      <c r="E74" s="316"/>
      <c r="F74" s="316"/>
    </row>
    <row r="75" spans="1:6" x14ac:dyDescent="0.2">
      <c r="A75" s="312"/>
      <c r="B75" s="313"/>
      <c r="C75" s="340"/>
      <c r="D75" s="333"/>
      <c r="E75" s="316"/>
      <c r="F75" s="316"/>
    </row>
    <row r="76" spans="1:6" hidden="1" x14ac:dyDescent="0.2">
      <c r="A76" s="312"/>
      <c r="B76" s="313"/>
      <c r="C76" s="340"/>
      <c r="D76" s="341"/>
      <c r="E76" s="316"/>
      <c r="F76" s="316"/>
    </row>
    <row r="77" spans="1:6" hidden="1" x14ac:dyDescent="0.2">
      <c r="A77" s="312"/>
      <c r="B77" s="313"/>
      <c r="C77" s="340"/>
      <c r="D77" s="333"/>
      <c r="E77" s="316"/>
      <c r="F77" s="316"/>
    </row>
    <row r="78" spans="1:6" hidden="1" x14ac:dyDescent="0.2">
      <c r="A78" s="312"/>
      <c r="B78" s="313"/>
      <c r="C78" s="340"/>
      <c r="D78" s="333"/>
      <c r="E78" s="316"/>
      <c r="F78" s="316"/>
    </row>
    <row r="79" spans="1:6" hidden="1" x14ac:dyDescent="0.2">
      <c r="A79" s="312"/>
      <c r="B79" s="313"/>
      <c r="C79" s="340"/>
      <c r="D79" s="333"/>
      <c r="E79" s="316"/>
      <c r="F79" s="316"/>
    </row>
    <row r="80" spans="1:6" hidden="1" x14ac:dyDescent="0.2">
      <c r="A80" s="312"/>
      <c r="B80" s="313"/>
      <c r="C80" s="340"/>
      <c r="D80" s="341"/>
      <c r="E80" s="316"/>
      <c r="F80" s="316"/>
    </row>
    <row r="81" spans="1:6" hidden="1" x14ac:dyDescent="0.2">
      <c r="A81" s="312"/>
      <c r="B81" s="313"/>
      <c r="C81" s="340"/>
      <c r="D81" s="333"/>
      <c r="E81" s="316"/>
      <c r="F81" s="316"/>
    </row>
    <row r="82" spans="1:6" hidden="1" x14ac:dyDescent="0.2">
      <c r="A82" s="312"/>
      <c r="B82" s="313"/>
      <c r="C82" s="340"/>
      <c r="D82" s="333"/>
      <c r="E82" s="316"/>
      <c r="F82" s="316"/>
    </row>
    <row r="83" spans="1:6" hidden="1" x14ac:dyDescent="0.2">
      <c r="A83" s="312"/>
      <c r="B83" s="313"/>
      <c r="C83" s="340"/>
      <c r="D83" s="333"/>
      <c r="E83" s="316"/>
      <c r="F83" s="316"/>
    </row>
    <row r="84" spans="1:6" hidden="1" x14ac:dyDescent="0.2">
      <c r="A84" s="312"/>
      <c r="B84" s="313"/>
      <c r="C84" s="340"/>
      <c r="D84" s="341"/>
      <c r="E84" s="316"/>
      <c r="F84" s="316"/>
    </row>
    <row r="85" spans="1:6" hidden="1" x14ac:dyDescent="0.2">
      <c r="A85" s="312"/>
      <c r="B85" s="313"/>
      <c r="C85" s="340"/>
      <c r="D85" s="342"/>
      <c r="E85" s="316"/>
      <c r="F85" s="316"/>
    </row>
    <row r="86" spans="1:6" hidden="1" x14ac:dyDescent="0.2">
      <c r="A86" s="312"/>
      <c r="B86" s="313"/>
      <c r="C86" s="340"/>
      <c r="D86" s="342"/>
      <c r="E86" s="316"/>
      <c r="F86" s="316"/>
    </row>
    <row r="87" spans="1:6" hidden="1" x14ac:dyDescent="0.2">
      <c r="A87" s="312"/>
      <c r="B87" s="313"/>
      <c r="C87" s="340"/>
      <c r="D87" s="342"/>
      <c r="E87" s="316"/>
      <c r="F87" s="316"/>
    </row>
    <row r="88" spans="1:6" hidden="1" x14ac:dyDescent="0.2">
      <c r="A88" s="312"/>
      <c r="B88" s="313"/>
      <c r="C88" s="340"/>
      <c r="D88" s="341"/>
      <c r="E88" s="316"/>
      <c r="F88" s="316"/>
    </row>
    <row r="89" spans="1:6" hidden="1" x14ac:dyDescent="0.2">
      <c r="A89" s="312"/>
      <c r="B89" s="313"/>
      <c r="C89" s="333"/>
      <c r="D89" s="316"/>
      <c r="E89" s="316"/>
      <c r="F89" s="333"/>
    </row>
    <row r="90" spans="1:6" hidden="1" x14ac:dyDescent="0.2">
      <c r="A90" s="312"/>
      <c r="B90" s="313"/>
      <c r="C90" s="333"/>
      <c r="D90" s="316"/>
      <c r="E90" s="316"/>
      <c r="F90" s="333"/>
    </row>
    <row r="91" spans="1:6" hidden="1" x14ac:dyDescent="0.2">
      <c r="A91" s="312"/>
      <c r="B91" s="313"/>
      <c r="C91" s="333"/>
      <c r="D91" s="316"/>
      <c r="E91" s="316"/>
      <c r="F91" s="333"/>
    </row>
    <row r="92" spans="1:6" hidden="1" x14ac:dyDescent="0.2">
      <c r="A92" s="312"/>
      <c r="B92" s="313"/>
      <c r="C92" s="336"/>
      <c r="D92" s="316"/>
      <c r="E92" s="316"/>
      <c r="F92" s="333"/>
    </row>
    <row r="93" spans="1:6" hidden="1" x14ac:dyDescent="0.2">
      <c r="A93" s="312"/>
      <c r="B93" s="313"/>
      <c r="C93" s="340"/>
      <c r="D93" s="343"/>
      <c r="E93" s="316"/>
      <c r="F93" s="333"/>
    </row>
    <row r="94" spans="1:6" s="331" customFormat="1" hidden="1" x14ac:dyDescent="0.2">
      <c r="A94" s="344"/>
      <c r="B94" s="345"/>
      <c r="C94" s="338"/>
      <c r="D94" s="338"/>
      <c r="E94" s="336"/>
      <c r="F94" s="346"/>
    </row>
    <row r="95" spans="1:6" hidden="1" x14ac:dyDescent="0.2">
      <c r="A95" s="312"/>
      <c r="B95" s="313"/>
      <c r="C95" s="340"/>
      <c r="D95" s="316"/>
      <c r="E95" s="316"/>
      <c r="F95" s="333"/>
    </row>
    <row r="96" spans="1:6" hidden="1" x14ac:dyDescent="0.2">
      <c r="A96" s="312"/>
      <c r="B96" s="312"/>
      <c r="C96" s="340"/>
      <c r="D96" s="333"/>
      <c r="E96" s="316"/>
      <c r="F96" s="316"/>
    </row>
    <row r="97" spans="1:6" s="331" customFormat="1" hidden="1" x14ac:dyDescent="0.2">
      <c r="A97" s="344"/>
      <c r="B97" s="344"/>
      <c r="C97" s="338"/>
      <c r="D97" s="337"/>
      <c r="E97" s="338"/>
      <c r="F97" s="319"/>
    </row>
    <row r="98" spans="1:6" hidden="1" x14ac:dyDescent="0.2">
      <c r="A98" s="312"/>
      <c r="B98" s="313"/>
      <c r="C98" s="340"/>
      <c r="D98" s="333"/>
      <c r="E98" s="316"/>
      <c r="F98" s="316"/>
    </row>
    <row r="99" spans="1:6" hidden="1" x14ac:dyDescent="0.2">
      <c r="A99" s="312"/>
      <c r="B99" s="313"/>
      <c r="C99" s="340"/>
      <c r="D99" s="333"/>
      <c r="E99" s="316"/>
      <c r="F99" s="316"/>
    </row>
    <row r="100" spans="1:6" hidden="1" x14ac:dyDescent="0.2">
      <c r="A100" s="312"/>
      <c r="B100" s="313"/>
      <c r="C100" s="340"/>
      <c r="D100" s="333"/>
      <c r="E100" s="316"/>
      <c r="F100" s="316"/>
    </row>
    <row r="101" spans="1:6" hidden="1" x14ac:dyDescent="0.2">
      <c r="A101" s="312"/>
      <c r="B101" s="313"/>
      <c r="C101" s="340"/>
      <c r="D101" s="333"/>
      <c r="E101" s="316"/>
      <c r="F101" s="316"/>
    </row>
    <row r="102" spans="1:6" s="331" customFormat="1" hidden="1" x14ac:dyDescent="0.2">
      <c r="A102" s="344"/>
      <c r="B102" s="345"/>
      <c r="C102" s="338"/>
      <c r="D102" s="337"/>
      <c r="E102" s="338"/>
      <c r="F102" s="319"/>
    </row>
    <row r="103" spans="1:6" hidden="1" x14ac:dyDescent="0.2">
      <c r="A103" s="312"/>
      <c r="B103" s="313"/>
      <c r="C103" s="340"/>
      <c r="D103" s="333"/>
      <c r="E103" s="342"/>
      <c r="F103" s="316"/>
    </row>
    <row r="104" spans="1:6" hidden="1" x14ac:dyDescent="0.2">
      <c r="A104" s="312"/>
      <c r="B104" s="313"/>
      <c r="C104" s="340"/>
      <c r="D104" s="333"/>
      <c r="E104" s="342"/>
      <c r="F104" s="316"/>
    </row>
    <row r="105" spans="1:6" hidden="1" x14ac:dyDescent="0.2">
      <c r="A105" s="312"/>
      <c r="B105" s="313"/>
      <c r="C105" s="338"/>
      <c r="D105" s="333"/>
      <c r="E105" s="342"/>
      <c r="F105" s="316"/>
    </row>
    <row r="106" spans="1:6" s="331" customFormat="1" hidden="1" x14ac:dyDescent="0.2">
      <c r="A106" s="344"/>
      <c r="B106" s="344"/>
      <c r="C106" s="338"/>
      <c r="D106" s="337"/>
      <c r="E106" s="338"/>
      <c r="F106" s="319"/>
    </row>
    <row r="107" spans="1:6" hidden="1" x14ac:dyDescent="0.2">
      <c r="A107" s="312"/>
      <c r="B107" s="313"/>
      <c r="C107" s="340"/>
      <c r="D107" s="333"/>
      <c r="E107" s="342"/>
      <c r="F107" s="316"/>
    </row>
    <row r="108" spans="1:6" hidden="1" x14ac:dyDescent="0.2">
      <c r="A108" s="312"/>
      <c r="B108" s="313"/>
      <c r="C108" s="340"/>
      <c r="D108" s="333"/>
      <c r="E108" s="342"/>
      <c r="F108" s="316"/>
    </row>
    <row r="109" spans="1:6" s="331" customFormat="1" hidden="1" x14ac:dyDescent="0.2">
      <c r="A109" s="344"/>
      <c r="B109" s="345"/>
      <c r="C109" s="338"/>
      <c r="D109" s="337"/>
      <c r="E109" s="338"/>
      <c r="F109" s="319"/>
    </row>
    <row r="110" spans="1:6" hidden="1" x14ac:dyDescent="0.2">
      <c r="A110" s="312"/>
      <c r="B110" s="313"/>
      <c r="C110" s="340"/>
      <c r="D110" s="316"/>
      <c r="E110" s="342"/>
      <c r="F110" s="316"/>
    </row>
    <row r="111" spans="1:6" s="347" customFormat="1" hidden="1" x14ac:dyDescent="0.2">
      <c r="A111" s="316"/>
      <c r="B111" s="316"/>
      <c r="C111" s="340"/>
      <c r="D111" s="316"/>
      <c r="E111" s="342"/>
      <c r="F111" s="316"/>
    </row>
    <row r="112" spans="1:6" s="331" customFormat="1" hidden="1" x14ac:dyDescent="0.2">
      <c r="A112" s="344"/>
      <c r="B112" s="345"/>
      <c r="C112" s="338"/>
      <c r="D112" s="337"/>
      <c r="E112" s="338"/>
      <c r="F112" s="319"/>
    </row>
    <row r="113" spans="1:6" hidden="1" x14ac:dyDescent="0.2">
      <c r="A113" s="312"/>
      <c r="B113" s="313"/>
      <c r="C113" s="340"/>
      <c r="D113" s="333"/>
      <c r="E113" s="342"/>
      <c r="F113" s="316"/>
    </row>
    <row r="114" spans="1:6" hidden="1" x14ac:dyDescent="0.2">
      <c r="A114" s="312"/>
      <c r="B114" s="313"/>
      <c r="C114" s="340"/>
      <c r="D114" s="333"/>
      <c r="E114" s="342"/>
      <c r="F114" s="316"/>
    </row>
    <row r="115" spans="1:6" s="331" customFormat="1" hidden="1" x14ac:dyDescent="0.2">
      <c r="A115" s="344"/>
      <c r="B115" s="345"/>
      <c r="C115" s="338"/>
      <c r="D115" s="337"/>
      <c r="E115" s="338"/>
      <c r="F115" s="319"/>
    </row>
    <row r="116" spans="1:6" hidden="1" x14ac:dyDescent="0.2">
      <c r="A116" s="312"/>
      <c r="B116" s="313"/>
      <c r="C116" s="340"/>
      <c r="D116" s="333"/>
      <c r="E116" s="342"/>
      <c r="F116" s="316"/>
    </row>
    <row r="117" spans="1:6" hidden="1" x14ac:dyDescent="0.2">
      <c r="A117" s="312"/>
      <c r="B117" s="313"/>
      <c r="C117" s="340"/>
      <c r="D117" s="333"/>
      <c r="E117" s="342"/>
      <c r="F117" s="316"/>
    </row>
    <row r="118" spans="1:6" hidden="1" x14ac:dyDescent="0.2">
      <c r="A118" s="312"/>
      <c r="B118" s="313"/>
      <c r="C118" s="340"/>
      <c r="D118" s="333"/>
      <c r="E118" s="342"/>
      <c r="F118" s="316"/>
    </row>
    <row r="119" spans="1:6" hidden="1" x14ac:dyDescent="0.2">
      <c r="A119" s="312"/>
      <c r="B119" s="313"/>
      <c r="C119" s="340"/>
      <c r="D119" s="316"/>
      <c r="E119" s="342"/>
      <c r="F119" s="316"/>
    </row>
    <row r="120" spans="1:6" hidden="1" x14ac:dyDescent="0.2">
      <c r="A120" s="312"/>
      <c r="B120" s="313"/>
      <c r="C120" s="340"/>
      <c r="D120" s="316"/>
      <c r="E120" s="342"/>
      <c r="F120" s="316"/>
    </row>
    <row r="121" spans="1:6" hidden="1" x14ac:dyDescent="0.2">
      <c r="A121" s="312"/>
      <c r="B121" s="313"/>
      <c r="C121" s="340"/>
      <c r="D121" s="316"/>
      <c r="E121" s="342"/>
      <c r="F121" s="316"/>
    </row>
    <row r="122" spans="1:6" s="331" customFormat="1" hidden="1" x14ac:dyDescent="0.2">
      <c r="A122" s="344"/>
      <c r="B122" s="345"/>
      <c r="C122" s="338"/>
      <c r="D122" s="346"/>
      <c r="E122" s="338"/>
      <c r="F122" s="319"/>
    </row>
    <row r="123" spans="1:6" hidden="1" x14ac:dyDescent="0.2">
      <c r="A123" s="312"/>
      <c r="B123" s="313"/>
      <c r="C123" s="340"/>
      <c r="D123" s="316"/>
      <c r="E123" s="342"/>
      <c r="F123" s="316"/>
    </row>
    <row r="124" spans="1:6" hidden="1" x14ac:dyDescent="0.2">
      <c r="A124" s="312"/>
      <c r="B124" s="313"/>
      <c r="C124" s="340"/>
      <c r="D124" s="316"/>
      <c r="E124" s="342"/>
      <c r="F124" s="316"/>
    </row>
    <row r="125" spans="1:6" hidden="1" x14ac:dyDescent="0.2">
      <c r="A125" s="312"/>
      <c r="B125" s="313"/>
      <c r="C125" s="340"/>
      <c r="D125" s="316"/>
      <c r="E125" s="342"/>
      <c r="F125" s="316"/>
    </row>
    <row r="126" spans="1:6" hidden="1" x14ac:dyDescent="0.2">
      <c r="A126" s="312"/>
      <c r="B126" s="313"/>
      <c r="C126" s="340"/>
      <c r="D126" s="316"/>
      <c r="E126" s="342"/>
      <c r="F126" s="316"/>
    </row>
    <row r="127" spans="1:6" hidden="1" x14ac:dyDescent="0.2">
      <c r="A127" s="312"/>
      <c r="B127" s="313"/>
      <c r="C127" s="340"/>
      <c r="D127" s="333"/>
      <c r="E127" s="342"/>
      <c r="F127" s="316"/>
    </row>
    <row r="128" spans="1:6" hidden="1" x14ac:dyDescent="0.2">
      <c r="A128" s="312"/>
      <c r="B128" s="313"/>
      <c r="C128" s="340"/>
      <c r="D128" s="333"/>
      <c r="E128" s="342"/>
      <c r="F128" s="316"/>
    </row>
    <row r="129" spans="1:6" s="331" customFormat="1" hidden="1" x14ac:dyDescent="0.2">
      <c r="A129" s="344"/>
      <c r="B129" s="345"/>
      <c r="C129" s="338"/>
      <c r="D129" s="346"/>
      <c r="E129" s="338"/>
      <c r="F129" s="319"/>
    </row>
    <row r="130" spans="1:6" hidden="1" x14ac:dyDescent="0.2">
      <c r="A130" s="312"/>
      <c r="B130" s="313"/>
      <c r="C130" s="340"/>
      <c r="D130" s="333"/>
      <c r="E130" s="342"/>
      <c r="F130" s="316"/>
    </row>
    <row r="131" spans="1:6" hidden="1" x14ac:dyDescent="0.2">
      <c r="A131" s="312"/>
      <c r="B131" s="313"/>
      <c r="C131" s="340"/>
      <c r="D131" s="333"/>
      <c r="E131" s="316"/>
      <c r="F131" s="316"/>
    </row>
    <row r="132" spans="1:6" hidden="1" x14ac:dyDescent="0.2">
      <c r="A132" s="312"/>
      <c r="B132" s="313"/>
      <c r="C132" s="340"/>
      <c r="D132" s="333"/>
      <c r="E132" s="316"/>
      <c r="F132" s="316"/>
    </row>
    <row r="133" spans="1:6" hidden="1" x14ac:dyDescent="0.2">
      <c r="A133" s="312"/>
      <c r="B133" s="313"/>
      <c r="C133" s="340"/>
      <c r="D133" s="333"/>
      <c r="E133" s="316"/>
      <c r="F133" s="316"/>
    </row>
    <row r="134" spans="1:6" hidden="1" x14ac:dyDescent="0.2">
      <c r="A134" s="312"/>
      <c r="B134" s="313"/>
      <c r="C134" s="340"/>
      <c r="D134" s="333"/>
      <c r="E134" s="316"/>
      <c r="F134" s="316"/>
    </row>
    <row r="135" spans="1:6" hidden="1" x14ac:dyDescent="0.2">
      <c r="A135" s="312"/>
      <c r="B135" s="313"/>
      <c r="C135" s="340"/>
      <c r="D135" s="333"/>
      <c r="E135" s="316"/>
      <c r="F135" s="316"/>
    </row>
    <row r="136" spans="1:6" hidden="1" x14ac:dyDescent="0.2">
      <c r="A136" s="312"/>
      <c r="B136" s="313"/>
      <c r="C136" s="340"/>
      <c r="D136" s="333"/>
      <c r="E136" s="316"/>
      <c r="F136" s="316"/>
    </row>
    <row r="137" spans="1:6" hidden="1" x14ac:dyDescent="0.2">
      <c r="A137" s="312"/>
      <c r="B137" s="313"/>
      <c r="C137" s="340"/>
      <c r="D137" s="333"/>
      <c r="E137" s="316"/>
      <c r="F137" s="316"/>
    </row>
    <row r="138" spans="1:6" hidden="1" x14ac:dyDescent="0.2">
      <c r="A138" s="312"/>
      <c r="B138" s="313"/>
      <c r="C138" s="340"/>
      <c r="D138" s="333"/>
      <c r="E138" s="316"/>
      <c r="F138" s="316"/>
    </row>
    <row r="139" spans="1:6" hidden="1" x14ac:dyDescent="0.2">
      <c r="A139" s="312"/>
      <c r="B139" s="313"/>
      <c r="C139" s="340"/>
      <c r="D139" s="333"/>
      <c r="E139" s="316"/>
      <c r="F139" s="316"/>
    </row>
    <row r="140" spans="1:6" hidden="1" x14ac:dyDescent="0.2">
      <c r="A140" s="312"/>
      <c r="B140" s="313"/>
      <c r="C140" s="340"/>
      <c r="D140" s="333"/>
      <c r="E140" s="316"/>
      <c r="F140" s="316"/>
    </row>
    <row r="141" spans="1:6" hidden="1" x14ac:dyDescent="0.2">
      <c r="A141" s="312"/>
      <c r="B141" s="313"/>
      <c r="C141" s="340"/>
      <c r="D141" s="333"/>
      <c r="E141" s="316"/>
      <c r="F141" s="316"/>
    </row>
    <row r="142" spans="1:6" hidden="1" x14ac:dyDescent="0.2">
      <c r="A142" s="312"/>
      <c r="B142" s="313"/>
      <c r="C142" s="340"/>
      <c r="D142" s="333"/>
      <c r="E142" s="316"/>
      <c r="F142" s="316"/>
    </row>
    <row r="143" spans="1:6" hidden="1" x14ac:dyDescent="0.2">
      <c r="A143" s="312"/>
      <c r="B143" s="313"/>
      <c r="C143" s="340"/>
      <c r="D143" s="333"/>
      <c r="E143" s="316"/>
      <c r="F143" s="316"/>
    </row>
    <row r="144" spans="1:6" hidden="1" x14ac:dyDescent="0.2">
      <c r="A144" s="312"/>
      <c r="B144" s="313"/>
      <c r="C144" s="340"/>
      <c r="D144" s="333"/>
      <c r="E144" s="316"/>
      <c r="F144" s="316"/>
    </row>
    <row r="145" spans="1:6" hidden="1" x14ac:dyDescent="0.2">
      <c r="A145" s="312"/>
      <c r="B145" s="313"/>
      <c r="C145" s="340"/>
      <c r="D145" s="333"/>
      <c r="E145" s="316"/>
      <c r="F145" s="316"/>
    </row>
    <row r="146" spans="1:6" hidden="1" x14ac:dyDescent="0.2">
      <c r="A146" s="312"/>
      <c r="B146" s="313"/>
      <c r="C146" s="340"/>
      <c r="D146" s="333"/>
      <c r="E146" s="316"/>
      <c r="F146" s="316"/>
    </row>
    <row r="147" spans="1:6" hidden="1" x14ac:dyDescent="0.2">
      <c r="A147" s="312"/>
      <c r="B147" s="313"/>
      <c r="C147" s="340"/>
      <c r="D147" s="333"/>
      <c r="E147" s="316"/>
      <c r="F147" s="316"/>
    </row>
    <row r="148" spans="1:6" hidden="1" x14ac:dyDescent="0.2">
      <c r="A148" s="312"/>
      <c r="B148" s="313"/>
      <c r="C148" s="340"/>
      <c r="D148" s="333"/>
      <c r="E148" s="316"/>
      <c r="F148" s="316"/>
    </row>
    <row r="149" spans="1:6" hidden="1" x14ac:dyDescent="0.2">
      <c r="A149" s="312"/>
      <c r="B149" s="313"/>
      <c r="C149" s="340"/>
      <c r="D149" s="333"/>
      <c r="E149" s="316"/>
      <c r="F149" s="316"/>
    </row>
    <row r="150" spans="1:6" hidden="1" x14ac:dyDescent="0.2">
      <c r="A150" s="312"/>
      <c r="B150" s="313"/>
      <c r="C150" s="340"/>
      <c r="D150" s="333"/>
      <c r="E150" s="316"/>
      <c r="F150" s="316"/>
    </row>
    <row r="151" spans="1:6" hidden="1" x14ac:dyDescent="0.2">
      <c r="A151" s="312"/>
      <c r="B151" s="313"/>
      <c r="C151" s="340"/>
      <c r="D151" s="333"/>
      <c r="E151" s="316"/>
      <c r="F151" s="316"/>
    </row>
    <row r="152" spans="1:6" hidden="1" x14ac:dyDescent="0.2">
      <c r="A152" s="312"/>
      <c r="B152" s="313"/>
      <c r="C152" s="340"/>
      <c r="D152" s="333"/>
      <c r="E152" s="316"/>
      <c r="F152" s="316"/>
    </row>
    <row r="153" spans="1:6" hidden="1" x14ac:dyDescent="0.2">
      <c r="A153" s="312"/>
      <c r="B153" s="313"/>
      <c r="C153" s="340"/>
      <c r="D153" s="333"/>
      <c r="E153" s="316"/>
      <c r="F153" s="316"/>
    </row>
    <row r="154" spans="1:6" hidden="1" x14ac:dyDescent="0.2">
      <c r="A154" s="312"/>
      <c r="B154" s="313"/>
      <c r="C154" s="340"/>
      <c r="D154" s="333"/>
      <c r="E154" s="316"/>
      <c r="F154" s="316"/>
    </row>
    <row r="155" spans="1:6" hidden="1" x14ac:dyDescent="0.2">
      <c r="A155" s="312"/>
      <c r="B155" s="313"/>
      <c r="C155" s="340"/>
      <c r="D155" s="333"/>
      <c r="E155" s="316"/>
      <c r="F155" s="316"/>
    </row>
    <row r="156" spans="1:6" hidden="1" x14ac:dyDescent="0.2">
      <c r="A156" s="312"/>
      <c r="B156" s="313"/>
      <c r="C156" s="340"/>
      <c r="D156" s="333"/>
      <c r="E156" s="316"/>
      <c r="F156" s="316"/>
    </row>
    <row r="157" spans="1:6" hidden="1" x14ac:dyDescent="0.2">
      <c r="A157" s="312"/>
      <c r="B157" s="313"/>
      <c r="C157" s="340"/>
      <c r="D157" s="333"/>
      <c r="E157" s="316"/>
      <c r="F157" s="316"/>
    </row>
    <row r="158" spans="1:6" hidden="1" x14ac:dyDescent="0.2">
      <c r="A158" s="312"/>
      <c r="B158" s="313"/>
      <c r="C158" s="340"/>
      <c r="D158" s="333"/>
      <c r="E158" s="316"/>
      <c r="F158" s="316"/>
    </row>
    <row r="159" spans="1:6" hidden="1" x14ac:dyDescent="0.2">
      <c r="A159" s="312"/>
      <c r="B159" s="313"/>
      <c r="C159" s="340"/>
      <c r="D159" s="333"/>
      <c r="E159" s="316"/>
      <c r="F159" s="316"/>
    </row>
    <row r="160" spans="1:6" hidden="1" x14ac:dyDescent="0.2">
      <c r="A160" s="312"/>
      <c r="B160" s="313"/>
      <c r="C160" s="340"/>
      <c r="D160" s="333"/>
      <c r="E160" s="316"/>
      <c r="F160" s="316"/>
    </row>
    <row r="161" spans="1:6" hidden="1" x14ac:dyDescent="0.2">
      <c r="A161" s="312"/>
      <c r="B161" s="313"/>
      <c r="C161" s="340"/>
      <c r="D161" s="333"/>
      <c r="E161" s="342"/>
      <c r="F161" s="316"/>
    </row>
    <row r="162" spans="1:6" hidden="1" x14ac:dyDescent="0.2">
      <c r="A162" s="312"/>
      <c r="B162" s="313"/>
      <c r="C162" s="338"/>
      <c r="D162" s="337"/>
      <c r="E162" s="338"/>
      <c r="F162" s="316"/>
    </row>
    <row r="163" spans="1:6" hidden="1" x14ac:dyDescent="0.2">
      <c r="A163" s="312"/>
      <c r="B163" s="313"/>
      <c r="C163" s="340"/>
      <c r="D163" s="333"/>
      <c r="E163" s="316"/>
      <c r="F163" s="316"/>
    </row>
    <row r="164" spans="1:6" hidden="1" x14ac:dyDescent="0.2">
      <c r="A164" s="312"/>
      <c r="B164" s="313"/>
      <c r="C164" s="340"/>
      <c r="D164" s="333"/>
      <c r="E164" s="316"/>
      <c r="F164" s="316"/>
    </row>
    <row r="165" spans="1:6" hidden="1" x14ac:dyDescent="0.2">
      <c r="A165" s="312"/>
      <c r="B165" s="313"/>
      <c r="C165" s="340"/>
      <c r="D165" s="333"/>
      <c r="E165" s="316"/>
      <c r="F165" s="316"/>
    </row>
    <row r="166" spans="1:6" hidden="1" x14ac:dyDescent="0.2">
      <c r="A166" s="312"/>
      <c r="B166" s="313"/>
      <c r="C166" s="340"/>
      <c r="D166" s="333"/>
      <c r="E166" s="316"/>
      <c r="F166" s="316"/>
    </row>
    <row r="167" spans="1:6" s="331" customFormat="1" hidden="1" x14ac:dyDescent="0.2">
      <c r="A167" s="344"/>
      <c r="B167" s="345"/>
      <c r="C167" s="338"/>
      <c r="D167" s="337"/>
      <c r="E167" s="338"/>
      <c r="F167" s="319"/>
    </row>
    <row r="168" spans="1:6" hidden="1" x14ac:dyDescent="0.2">
      <c r="A168" s="312"/>
      <c r="B168" s="313"/>
      <c r="C168" s="340"/>
      <c r="D168" s="333"/>
      <c r="E168" s="316"/>
      <c r="F168" s="316"/>
    </row>
    <row r="169" spans="1:6" s="331" customFormat="1" hidden="1" x14ac:dyDescent="0.2">
      <c r="A169" s="344"/>
      <c r="B169" s="345"/>
      <c r="C169" s="338"/>
      <c r="D169" s="337"/>
      <c r="E169" s="338"/>
      <c r="F169" s="319"/>
    </row>
    <row r="170" spans="1:6" hidden="1" x14ac:dyDescent="0.2">
      <c r="A170" s="312"/>
      <c r="B170" s="313"/>
      <c r="C170" s="340"/>
      <c r="D170" s="333"/>
      <c r="E170" s="316"/>
      <c r="F170" s="316"/>
    </row>
    <row r="171" spans="1:6" hidden="1" x14ac:dyDescent="0.2">
      <c r="A171" s="312"/>
      <c r="B171" s="313"/>
      <c r="C171" s="340"/>
      <c r="D171" s="333"/>
      <c r="E171" s="316"/>
      <c r="F171" s="316"/>
    </row>
    <row r="172" spans="1:6" hidden="1" x14ac:dyDescent="0.2">
      <c r="A172" s="312"/>
      <c r="B172" s="313"/>
      <c r="C172" s="340"/>
      <c r="D172" s="333"/>
      <c r="E172" s="316"/>
      <c r="F172" s="316"/>
    </row>
    <row r="173" spans="1:6" hidden="1" x14ac:dyDescent="0.2">
      <c r="A173" s="312"/>
      <c r="B173" s="313"/>
      <c r="C173" s="340"/>
      <c r="D173" s="333"/>
      <c r="E173" s="316"/>
      <c r="F173" s="316"/>
    </row>
    <row r="174" spans="1:6" hidden="1" x14ac:dyDescent="0.2">
      <c r="A174" s="312"/>
      <c r="B174" s="313"/>
      <c r="C174" s="340"/>
      <c r="D174" s="333"/>
      <c r="E174" s="316"/>
      <c r="F174" s="316"/>
    </row>
    <row r="175" spans="1:6" hidden="1" x14ac:dyDescent="0.2">
      <c r="A175" s="312"/>
      <c r="B175" s="313"/>
      <c r="C175" s="340"/>
      <c r="D175" s="333"/>
      <c r="E175" s="316"/>
      <c r="F175" s="316"/>
    </row>
    <row r="176" spans="1:6" s="331" customFormat="1" hidden="1" x14ac:dyDescent="0.2">
      <c r="A176" s="344"/>
      <c r="B176" s="345"/>
      <c r="C176" s="338"/>
      <c r="D176" s="337"/>
      <c r="E176" s="338"/>
      <c r="F176" s="319"/>
    </row>
    <row r="177" spans="1:6" hidden="1" x14ac:dyDescent="0.2">
      <c r="A177" s="312"/>
      <c r="B177" s="313"/>
      <c r="C177" s="340"/>
      <c r="D177" s="316"/>
      <c r="E177" s="342"/>
      <c r="F177" s="316"/>
    </row>
    <row r="178" spans="1:6" s="331" customFormat="1" hidden="1" x14ac:dyDescent="0.2">
      <c r="A178" s="312"/>
      <c r="B178" s="313"/>
      <c r="C178" s="338"/>
      <c r="D178" s="316"/>
      <c r="E178" s="342"/>
      <c r="F178" s="319"/>
    </row>
    <row r="179" spans="1:6" s="331" customFormat="1" hidden="1" x14ac:dyDescent="0.2">
      <c r="A179" s="344"/>
      <c r="B179" s="345"/>
      <c r="C179" s="338"/>
      <c r="D179" s="337"/>
      <c r="E179" s="338"/>
      <c r="F179" s="319"/>
    </row>
    <row r="180" spans="1:6" s="348" customFormat="1" hidden="1" x14ac:dyDescent="0.2">
      <c r="A180" s="319"/>
      <c r="B180" s="319"/>
      <c r="C180" s="338"/>
      <c r="D180" s="337"/>
      <c r="E180" s="338"/>
      <c r="F180" s="319"/>
    </row>
    <row r="181" spans="1:6" s="347" customFormat="1" hidden="1" x14ac:dyDescent="0.2">
      <c r="A181" s="349"/>
      <c r="B181" s="350"/>
      <c r="C181" s="340"/>
      <c r="D181" s="316"/>
      <c r="E181" s="342"/>
      <c r="F181" s="316"/>
    </row>
    <row r="182" spans="1:6" s="347" customFormat="1" hidden="1" x14ac:dyDescent="0.2">
      <c r="A182" s="316"/>
      <c r="B182" s="316"/>
      <c r="C182" s="340"/>
      <c r="D182" s="316"/>
      <c r="E182" s="342"/>
      <c r="F182" s="316"/>
    </row>
    <row r="183" spans="1:6" s="348" customFormat="1" hidden="1" x14ac:dyDescent="0.2">
      <c r="A183" s="319"/>
      <c r="B183" s="319"/>
      <c r="C183" s="338"/>
      <c r="D183" s="337"/>
      <c r="E183" s="338"/>
      <c r="F183" s="319"/>
    </row>
    <row r="184" spans="1:6" s="347" customFormat="1" hidden="1" x14ac:dyDescent="0.2">
      <c r="A184" s="312"/>
      <c r="B184" s="350"/>
      <c r="C184" s="340"/>
      <c r="D184" s="316"/>
      <c r="E184" s="342"/>
      <c r="F184" s="316"/>
    </row>
    <row r="185" spans="1:6" s="347" customFormat="1" ht="13.5" hidden="1" customHeight="1" x14ac:dyDescent="0.2">
      <c r="A185" s="316"/>
      <c r="B185" s="316"/>
      <c r="C185" s="340"/>
      <c r="D185" s="316"/>
      <c r="E185" s="342"/>
      <c r="F185" s="316"/>
    </row>
    <row r="186" spans="1:6" s="348" customFormat="1" ht="13.5" hidden="1" customHeight="1" x14ac:dyDescent="0.2">
      <c r="A186" s="319"/>
      <c r="B186" s="319"/>
      <c r="C186" s="338"/>
      <c r="D186" s="337"/>
      <c r="E186" s="338"/>
      <c r="F186" s="319"/>
    </row>
    <row r="187" spans="1:6" s="347" customFormat="1" ht="13.5" hidden="1" customHeight="1" x14ac:dyDescent="0.2">
      <c r="A187" s="316"/>
      <c r="B187" s="350"/>
      <c r="C187" s="340"/>
      <c r="D187" s="316"/>
      <c r="E187" s="342"/>
      <c r="F187" s="316"/>
    </row>
    <row r="188" spans="1:6" s="347" customFormat="1" ht="13.5" hidden="1" customHeight="1" x14ac:dyDescent="0.2">
      <c r="A188" s="316"/>
      <c r="B188" s="316"/>
      <c r="C188" s="340"/>
      <c r="D188" s="316"/>
      <c r="E188" s="342"/>
      <c r="F188" s="316"/>
    </row>
    <row r="189" spans="1:6" s="347" customFormat="1" ht="13.5" hidden="1" customHeight="1" x14ac:dyDescent="0.2">
      <c r="A189" s="316"/>
      <c r="B189" s="316"/>
      <c r="C189" s="340"/>
      <c r="D189" s="316"/>
      <c r="E189" s="342"/>
      <c r="F189" s="316"/>
    </row>
    <row r="190" spans="1:6" s="348" customFormat="1" hidden="1" x14ac:dyDescent="0.2">
      <c r="A190" s="319"/>
      <c r="B190" s="319"/>
      <c r="C190" s="338"/>
      <c r="D190" s="337"/>
      <c r="E190" s="338"/>
      <c r="F190" s="319"/>
    </row>
    <row r="191" spans="1:6" ht="13.5" hidden="1" customHeight="1" x14ac:dyDescent="0.2">
      <c r="A191" s="351"/>
      <c r="B191" s="351"/>
      <c r="C191" s="352"/>
      <c r="D191" s="353"/>
      <c r="E191" s="352"/>
      <c r="F191" s="354"/>
    </row>
    <row r="192" spans="1:6" hidden="1" x14ac:dyDescent="0.2">
      <c r="A192" s="355" t="s">
        <v>468</v>
      </c>
      <c r="B192" s="355"/>
      <c r="C192" s="355"/>
      <c r="D192" s="355"/>
      <c r="E192" s="355"/>
      <c r="F192" s="355"/>
    </row>
    <row r="193" spans="1:7" hidden="1" x14ac:dyDescent="0.2">
      <c r="A193" s="355"/>
      <c r="B193" s="355"/>
      <c r="C193" s="355"/>
      <c r="D193" s="355"/>
      <c r="E193" s="355"/>
      <c r="F193" s="355"/>
    </row>
    <row r="194" spans="1:7" hidden="1" x14ac:dyDescent="0.2">
      <c r="A194" s="355"/>
      <c r="B194" s="355"/>
      <c r="C194" s="355"/>
      <c r="D194" s="355"/>
      <c r="E194" s="355"/>
      <c r="F194" s="355"/>
      <c r="G194" s="356"/>
    </row>
    <row r="195" spans="1:7" hidden="1" x14ac:dyDescent="0.2">
      <c r="A195" s="347"/>
      <c r="B195" s="347"/>
      <c r="C195" s="347"/>
      <c r="D195" s="357"/>
      <c r="E195" s="347"/>
      <c r="F195" s="347"/>
    </row>
    <row r="196" spans="1:7" hidden="1" x14ac:dyDescent="0.2">
      <c r="A196" s="355"/>
      <c r="B196" s="355"/>
      <c r="C196" s="355"/>
      <c r="D196" s="355"/>
      <c r="E196" s="355"/>
      <c r="F196" s="355"/>
    </row>
    <row r="197" spans="1:7" hidden="1" x14ac:dyDescent="0.2">
      <c r="A197" s="355"/>
      <c r="B197" s="355"/>
      <c r="C197" s="355"/>
      <c r="D197" s="355"/>
      <c r="E197" s="355"/>
      <c r="F197" s="355"/>
    </row>
    <row r="198" spans="1:7" x14ac:dyDescent="0.2">
      <c r="A198" s="355"/>
      <c r="B198" s="355"/>
      <c r="C198" s="355"/>
      <c r="D198" s="355"/>
      <c r="E198" s="355"/>
      <c r="F198" s="355"/>
    </row>
    <row r="199" spans="1:7" x14ac:dyDescent="0.2">
      <c r="A199" s="355"/>
      <c r="B199" s="355"/>
      <c r="C199" s="355"/>
      <c r="D199" s="355"/>
      <c r="E199" s="355"/>
      <c r="F199" s="355"/>
    </row>
    <row r="200" spans="1:7" x14ac:dyDescent="0.2">
      <c r="A200" s="355"/>
      <c r="B200" s="355"/>
      <c r="C200" s="355"/>
      <c r="D200" s="355"/>
      <c r="E200" s="355"/>
      <c r="F200" s="355"/>
    </row>
    <row r="201" spans="1:7" x14ac:dyDescent="0.2">
      <c r="A201" s="355"/>
      <c r="B201" s="355"/>
      <c r="C201" s="355"/>
      <c r="D201" s="355"/>
      <c r="E201" s="355"/>
      <c r="F201" s="355"/>
    </row>
    <row r="202" spans="1:7" x14ac:dyDescent="0.2">
      <c r="A202" s="355"/>
      <c r="B202" s="355"/>
      <c r="C202" s="355"/>
      <c r="D202" s="355"/>
      <c r="E202" s="355"/>
      <c r="F202" s="355"/>
    </row>
    <row r="203" spans="1:7" x14ac:dyDescent="0.2">
      <c r="A203" s="355"/>
      <c r="B203" s="355"/>
      <c r="C203" s="355"/>
      <c r="D203" s="355"/>
      <c r="E203" s="355"/>
      <c r="F203" s="355"/>
    </row>
    <row r="204" spans="1:7" x14ac:dyDescent="0.2">
      <c r="A204" s="355"/>
      <c r="B204" s="355"/>
      <c r="C204" s="355"/>
      <c r="D204" s="355"/>
      <c r="E204" s="355"/>
      <c r="F204" s="355"/>
    </row>
    <row r="205" spans="1:7" x14ac:dyDescent="0.2">
      <c r="A205" s="355"/>
      <c r="B205" s="355"/>
      <c r="C205" s="355"/>
      <c r="D205" s="355"/>
      <c r="E205" s="355"/>
      <c r="F205" s="355"/>
    </row>
    <row r="206" spans="1:7" x14ac:dyDescent="0.2">
      <c r="A206" s="355"/>
      <c r="B206" s="355"/>
      <c r="C206" s="355"/>
      <c r="D206" s="355"/>
      <c r="E206" s="355"/>
      <c r="F206" s="355"/>
    </row>
    <row r="207" spans="1:7" x14ac:dyDescent="0.2">
      <c r="A207" s="355"/>
      <c r="B207" s="355"/>
      <c r="C207" s="355"/>
      <c r="D207" s="355"/>
      <c r="E207" s="355"/>
      <c r="F207" s="355"/>
    </row>
  </sheetData>
  <mergeCells count="16">
    <mergeCell ref="A204:F204"/>
    <mergeCell ref="A205:F205"/>
    <mergeCell ref="A206:F206"/>
    <mergeCell ref="A207:F207"/>
    <mergeCell ref="A198:F198"/>
    <mergeCell ref="A199:F199"/>
    <mergeCell ref="A200:F200"/>
    <mergeCell ref="A201:F201"/>
    <mergeCell ref="A202:F202"/>
    <mergeCell ref="A203:F203"/>
    <mergeCell ref="A2:E2"/>
    <mergeCell ref="A192:F192"/>
    <mergeCell ref="A193:F193"/>
    <mergeCell ref="A194:G194"/>
    <mergeCell ref="A196:F196"/>
    <mergeCell ref="A197:F197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10_2022</vt:lpstr>
      <vt:lpstr>Město_příjmy</vt:lpstr>
      <vt:lpstr>Město_výdaje </vt:lpstr>
      <vt:lpstr>§6409 5901 -Rezerva 2022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Mitričová Ivana</cp:lastModifiedBy>
  <cp:lastPrinted>2022-11-14T10:08:56Z</cp:lastPrinted>
  <dcterms:created xsi:type="dcterms:W3CDTF">2017-03-15T06:48:16Z</dcterms:created>
  <dcterms:modified xsi:type="dcterms:W3CDTF">2022-11-21T07:13:54Z</dcterms:modified>
</cp:coreProperties>
</file>